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7928"/>
  <workbookPr defaultThemeVersion="166925" autoCompressPictures="0"/>
  <mc:AlternateContent xmlns:mc="http://schemas.openxmlformats.org/markup-compatibility/2006">
    <mc:Choice Requires="x15">
      <x15ac:absPath xmlns:x15ac="http://schemas.microsoft.com/office/spreadsheetml/2010/11/ac" url="C:\Users\oebelsse\ND Office Echo\EU-HXEYU218\"/>
    </mc:Choice>
  </mc:AlternateContent>
  <bookViews>
    <workbookView xWindow="-120" yWindow="-120" windowWidth="29040" windowHeight="15840" tabRatio="556" activeTab="0"/>
  </bookViews>
  <sheets>
    <sheet name="STS_Non-ABCP" sheetId="1" r:id="rId2"/>
    <sheet name="Val" sheetId="2" state="hidden" r:id="rId3"/>
    <sheet name="Legend" sheetId="4" r:id="rId4"/>
  </sheets>
  <definedNames>
    <definedName name="_xlnm._FilterDatabase" localSheetId="0" hidden="1">'STS_Non-ABCP'!$A$1:$AK$255</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<sst xmlns="http://schemas.openxmlformats.org/spreadsheetml/2006/main" count="2612" uniqueCount="1509">
  <si>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</si>
  <si>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</si>
  <si>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</si>
  <si>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</si>
  <si>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</si>
  <si>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</si>
  <si>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</si>
  <si>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</si>
  <si>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</si>
  <si>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</si>
  <si>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</si>
  <si>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</si>
  <si>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</si>
  <si>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</si>
  <si>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</si>
  <si>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</si>
  <si>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</si>
  <si>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</si>
  <si>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</si>
  <si>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</si>
  <si>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</si>
  <si>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</si>
  <si>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</si>
  <si>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</si>
  <si>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</si>
  <si>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</si>
  <si>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</si>
  <si>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</si>
  <si>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</si>
  <si>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</si>
  <si>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</si>
  <si>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</si>
  <si>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</si>
  <si>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</si>
  <si>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</si>
  <si>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</si>
  <si>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</si>
  <si>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</si>
  <si>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</si>
  <si>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</si>
  <si>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</si>
  <si>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</si>
  <si>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</si>
  <si>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</si>
  <si>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</si>
  <si>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</si>
  <si>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</si>
  <si>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</si>
  <si>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</si>
  <si>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</si>
  <si>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</si>
  <si>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</si>
  <si>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</si>
  <si>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</si>
  <si>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</si>
  <si>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</si>
  <si>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</si>
  <si>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</si>
  <si>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</si>
  <si>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</si>
  <si>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</si>
  <si>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</si>
  <si>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</si>
  <si>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</si>
  <si>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</si>
  <si>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</si>
  <si>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</si>
  <si>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</si>
  <si>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</si>
  <si>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</si>
  <si>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</si>
  <si>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</si>
  <si>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</si>
  <si>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</si>
  <si>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</si>
  <si>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</si>
  <si>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</si>
  <si>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</si>
  <si>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</si>
  <si>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</si>
  <si>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</si>
  <si>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</si>
  <si>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</si>
  <si>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</si>
  <si>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</si>
  <si>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</si>
  <si>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</si>
  <si>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</si>
  <si>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</si>
  <si>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</si>
  <si>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</si>
  <si>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</si>
  <si>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</si>
  <si>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</si>
  <si>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</si>
  <si>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</si>
  <si>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</si>
  <si>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</si>
  <si>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</si>
  <si>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</si>
  <si>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</si>
  <si>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</si>
  <si>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</si>
  <si>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</si>
  <si>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</si>
  <si>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</si>
  <si>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</si>
  <si>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</si>
  <si>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</si>
  <si>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</si>
  <si>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</si>
  <si>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</si>
  <si>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</si>
  <si>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</si>
  <si>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</si>
  <si>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</si>
  <si>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</si>
  <si>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</si>
  <si>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</si>
  <si>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</si>
  <si>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</si>
  <si>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</si>
  <si>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</si>
  <si>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</si>
  <si>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</si>
  <si>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</si>
  <si>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</si>
  <si>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</si>
  <si>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</si>
  <si>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</si>
  <si>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</si>
  <si>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</si>
  <si>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</si>
  <si>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</si>
  <si>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</si>
  <si>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</si>
  <si>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</si>
  <si>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</si>
  <si>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</si>
  <si>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</si>
  <si>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</si>
  <si>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</si>
  <si>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</si>
  <si>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</si>
  <si>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</si>
  <si>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</si>
  <si>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</si>
  <si>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</si>
  <si>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</si>
  <si>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</si>
  <si>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</si>
  <si>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</si>
  <si>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</si>
  <si>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</si>
  <si>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</si>
  <si>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</si>
  <si>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</si>
  <si>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</si>
  <si>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</si>
  <si>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</si>
  <si>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</si>
  <si>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</si>
  <si>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</si>
  <si>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</si>
  <si>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</si>
  <si>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</si>
  <si>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</si>
  <si>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</si>
  <si>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</si>
  <si>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</si>
  <si>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</si>
  <si>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</si>
  <si>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</si>
  <si>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</si>
  <si>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</si>
  <si>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</si>
  <si>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</si>
  <si>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</si>
  <si>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</si>
  <si>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</si>
  <si>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</si>
  <si>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</si>
  <si>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</si>
  <si>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</si>
  <si>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</si>
  <si>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</si>
  <si>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</si>
  <si>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</si>
  <si>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</si>
  <si>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</si>
  <si>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</si>
  <si>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</si>
  <si>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</si>
  <si>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</si>
  <si>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</si>
  <si>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</si>
  <si>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</si>
  <si>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</si>
  <si>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</si>
  <si>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</si>
  <si>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</si>
  <si>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</si>
  <si>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</si>
  <si>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</si>
  <si>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</si>
  <si>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</si>
  <si>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</si>
  <si>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</si>
  <si>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</si>
  <si>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</si>
  <si>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</si>
  <si>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</si>
  <si>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</si>
  <si>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</si>
  <si>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</si>
  <si>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</si>
  <si>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</si>
  <si>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</si>
  <si>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</si>
  <si>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</si>
  <si>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</si>
  <si>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</si>
  <si>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</si>
  <si>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</si>
  <si>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</si>
  <si>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</si>
  <si>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</si>
  <si>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</si>
  <si>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</si>
  <si>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</si>
  <si>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</si>
  <si>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</si>
  <si>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</si>
  <si>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</si>
  <si>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</si>
  <si>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</si>
  <si>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</si>
  <si>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</si>
  <si>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</si>
  <si>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</si>
  <si>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</si>
  <si>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</si>
  <si>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</si>
  <si>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</si>
  <si>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</si>
  <si>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</si>
  <si>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</si>
  <si>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</si>
  <si>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</si>
  <si>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</si>
  <si>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</si>
  <si>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</si>
  <si>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</si>
  <si>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</si>
  <si>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</si>
  <si>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</si>
  <si>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</si>
  <si>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</si>
  <si>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</si>
  <si>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</si>
  <si>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</si>
  <si>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</si>
  <si>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</si>
  <si>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</si>
  <si>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</si>
  <si>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</si>
  <si>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</si>
  <si>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</si>
  <si>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</si>
  <si>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</si>
  <si>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</si>
  <si>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</si>
  <si>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</si>
  <si>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</si>
  <si>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</si>
  <si>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</si>
  <si>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</si>
  <si>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</si>
  <si>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</si>
  <si>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</si>
  <si>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</si>
  <si>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</si>
  <si>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</si>
  <si>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</si>
  <si>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</si>
  <si>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</si>
  <si>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</si>
  <si>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</si>
  <si>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</si>
  <si>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</si>
  <si>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</si>
  <si>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</si>
  <si>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</si>
  <si>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</si>
  <si>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</si>
  <si>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</si>
  <si>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</si>
  <si>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</si>
  <si>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</si>
  <si>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</si>
  <si>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</si>
  <si>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</si>
  <si>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</si>
  <si>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</si>
  <si>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</si>
  <si>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</si>
  <si>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</si>
  <si>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</si>
  <si>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</si>
  <si>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</si>
  <si>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</si>
  <si>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</si>
  <si>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</si>
  <si>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</si>
  <si>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</si>
  <si>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</si>
  <si>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</si>
  <si>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</si>
  <si>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</si>
  <si>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</si>
  <si>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</si>
  <si>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</si>
  <si>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</si>
  <si>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</si>
  <si>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</si>
  <si>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</si>
  <si>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</si>
  <si>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</si>
  <si>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</si>
  <si>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</si>
  <si>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</si>
  <si>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</si>
  <si>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</si>
  <si>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</si>
  <si>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</si>
  <si>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</si>
  <si>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</si>
  <si>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</si>
  <si>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</si>
  <si>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</si>
  <si>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</si>
  <si>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</si>
  <si>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</si>
  <si>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</si>
  <si>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</si>
  <si>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</si>
  <si>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</si>
  <si>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</si>
  <si>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</si>
  <si>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</si>
  <si>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</si>
  <si>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</si>
  <si>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</si>
  <si>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</si>
  <si>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</si>
  <si>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</si>
  <si>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</si>
  <si>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</si>
  <si>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</si>
  <si>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</si>
  <si>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</si>
  <si>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</si>
  <si>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</si>
  <si>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</si>
  <si>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</si>
  <si>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</si>
  <si>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</si>
  <si>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</si>
  <si>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</si>
  <si>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</si>
  <si>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</si>
  <si>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</si>
  <si>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</si>
  <si>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</si>
  <si>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</si>
  <si>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</si>
  <si>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</si>
  <si>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</si>
  <si>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</si>
  <si>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</si>
  <si>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</si>
  <si>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</si>
  <si>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</si>
  <si>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</si>
  <si>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</si>
  <si>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</si>
  <si>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</si>
  <si>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</si>
  <si>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</si>
  <si>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</si>
  <si>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</si>
  <si>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</si>
  <si>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</si>
  <si>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</si>
  <si>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</si>
  <si>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</si>
  <si>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</si>
  <si>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</si>
  <si>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</si>
  <si>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</si>
  <si>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</si>
  <si>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</si>
  <si>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</si>
  <si>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</si>
  <si>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</si>
  <si>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</si>
  <si>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</si>
  <si>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</si>
  <si>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</si>
  <si>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</si>
  <si>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</si>
  <si>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</si>
  <si>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</si>
  <si>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</si>
  <si>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</si>
  <si>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</si>
  <si>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</si>
  <si>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</si>
  <si>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</si>
  <si>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</si>
  <si>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</si>
  <si>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</si>
  <si>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</si>
  <si>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</si>
  <si>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</si>
  <si>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</si>
  <si>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</si>
  <si>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</si>
  <si>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</si>
  <si>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</si>
  <si>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</si>
  <si>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</si>
  <si>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</si>
  <si>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</si>
  <si>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</si>
  <si>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</si>
  <si>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</si>
  <si>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</si>
  <si>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</si>
  <si>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</si>
  <si>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</si>
  <si>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</si>
  <si>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</si>
  <si>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</si>
  <si>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</si>
  <si>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</si>
  <si>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</si>
  <si>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</si>
  <si>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</si>
  <si>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</si>
  <si>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</si>
  <si>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</si>
  <si>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</si>
  <si>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</si>
  <si>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</si>
  <si>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</si>
  <si>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</si>
  <si>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</si>
  <si>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</si>
  <si>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</si>
  <si>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</si>
  <si>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</si>
  <si>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</si>
  <si>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</si>
  <si>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</si>
  <si>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</si>
  <si>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</si>
  <si>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</si>
  <si>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</si>
  <si>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</si>
  <si>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</si>
  <si>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</si>
  <si>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</si>
  <si>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</si>
  <si>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</si>
  <si>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</si>
  <si>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</si>
  <si>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</si>
  <si>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</si>
  <si>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</si>
  <si>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</si>
  <si>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</si>
  <si>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</si>
  <si>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</si>
  <si>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</si>
  <si>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</si>
  <si>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</si>
  <si>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</si>
  <si>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</si>
  <si>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</si>
  <si>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</si>
  <si>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</si>
  <si>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</si>
  <si>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</si>
  <si>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</si>
  <si>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</si>
  <si>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</si>
  <si>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</si>
  <si>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</si>
  <si>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</si>
  <si>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</si>
  <si>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</si>
  <si>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</si>
  <si>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</si>
  <si>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</si>
  <si>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</si>
  <si>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</si>
  <si>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</si>
  <si>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</si>
  <si>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</si>
  <si>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</si>
  <si>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</si>
  <si>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</si>
  <si>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</si>
  <si>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</si>
  <si>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</si>
  <si>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</si>
  <si>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</si>
  <si>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</si>
  <si>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</si>
  <si>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</si>
  <si>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</si>
  <si>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</si>
  <si>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</si>
  <si>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</si>
  <si>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</si>
  <si>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</si>
  <si>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</si>
  <si>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</si>
  <si>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</si>
  <si>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</si>
  <si>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</si>
  <si>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</si>
  <si>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</si>
  <si>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</si>
  <si>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</si>
  <si>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</si>
  <si>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</si>
  <si>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</si>
  <si>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</si>
  <si>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</si>
  <si>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</si>
  <si>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</si>
  <si>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</si>
  <si>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</si>
  <si>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</si>
  <si>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</si>
  <si>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</si>
  <si>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</si>
  <si>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</si>
  <si>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</si>
  <si>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</si>
  <si>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</si>
  <si>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</si>
  <si>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</si>
  <si>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</si>
  <si>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</si>
  <si>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</si>
  <si>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</si>
  <si>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</si>
  <si>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</si>
  <si>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</si>
  <si>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</si>
  <si>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</si>
  <si>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</si>
  <si>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</si>
  <si>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</si>
  <si>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</si>
  <si>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</si>
  <si>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</si>
  <si>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</si>
  <si>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</si>
  <si>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</si>
  <si>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</si>
  <si>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</si>
  <si>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</si>
  <si>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</si>
  <si>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</si>
  <si>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</si>
  <si>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</si>
  <si>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</si>
  <si>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</si>
  <si>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</si>
  <si>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</si>
  <si>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</si>
  <si>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</si>
  <si>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</si>
  <si>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</si>
  <si>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</si>
  <si>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</si>
  <si>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</si>
  <si>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</si>
  <si>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</si>
  <si>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</si>
  <si>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</si>
  <si>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</si>
  <si>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</si>
  <si>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</si>
  <si>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</si>
  <si>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</si>
  <si>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</si>
  <si>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</si>
  <si>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</si>
  <si>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</si>
  <si>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</si>
  <si>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</si>
  <si>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</si>
  <si>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</si>
  <si>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</si>
  <si>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</si>
  <si>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</si>
  <si>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</si>
  <si>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</si>
  <si>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</si>
  <si>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</si>
  <si>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</si>
  <si>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</si>
  <si>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</si>
  <si>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</si>
  <si>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</si>
  <si>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</si>
  <si>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</si>
  <si>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</si>
  <si>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</si>
  <si>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</si>
  <si>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</si>
  <si>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</si>
  <si>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</si>
  <si>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</si>
  <si>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</si>
  <si>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</si>
  <si>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</si>
  <si>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</si>
  <si>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</si>
  <si>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</si>
  <si>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</si>
  <si>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</si>
  <si>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</si>
  <si>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</si>
  <si>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</si>
  <si>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</si>
  <si>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</si>
  <si>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</si>
  <si>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</si>
  <si>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</si>
  <si>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</si>
  <si>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</si>
  <si>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</si>
  <si>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</si>
  <si>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</si>
  <si>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</si>
  <si>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</si>
  <si>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</si>
  <si>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</si>
  <si>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</si>
  <si>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</si>
  <si>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</si>
  <si>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</si>
  <si>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</si>
  <si>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</si>
  <si>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</si>
  <si>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</si>
  <si>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</si>
  <si>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</si>
  <si>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</si>
  <si>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</si>
  <si>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</si>
  <si>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</si>
  <si>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</si>
  <si>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</si>
  <si>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</si>
  <si>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</si>
  <si>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</si>
  <si>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</si>
  <si>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</si>
  <si>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</si>
  <si>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</si>
  <si>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</si>
  <si>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</si>
  <si>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</si>
  <si>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</si>
  <si>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</si>
  <si>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</si>
  <si>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</si>
  <si>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</si>
  <si>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</si>
  <si>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</si>
  <si>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</si>
  <si>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</si>
  <si>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</si>
  <si>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</si>
  <si>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</si>
  <si>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</si>
  <si>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</si>
  <si>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</si>
  <si>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</si>
  <si>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</si>
  <si>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</si>
  <si>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</si>
  <si>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</si>
  <si>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</si>
  <si>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</si>
  <si>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</si>
  <si>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</si>
  <si>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</si>
  <si>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</si>
  <si>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</si>
  <si>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</si>
  <si>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</si>
  <si>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</si>
  <si>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</si>
  <si>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</si>
  <si>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</si>
  <si>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</si>
  <si>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</si>
  <si>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</si>
  <si>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</si>
  <si>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</si>
  <si>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</si>
  <si>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</si>
  <si>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</si>
  <si>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</si>
  <si>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</si>
  <si>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</si>
  <si>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</si>
  <si>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</si>
  <si>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</si>
  <si>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</si>
  <si>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</si>
  <si>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</si>
  <si>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</si>
  <si>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</si>
  <si>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</si>
  <si>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</si>
  <si>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</si>
  <si>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</si>
  <si>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</si>
  <si>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</si>
  <si>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</si>
  <si>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</si>
  <si>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</si>
  <si>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</si>
  <si>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</si>
  <si>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</si>
  <si>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</si>
  <si>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</si>
  <si>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</si>
  <si>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</si>
  <si>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</si>
  <si>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</si>
  <si>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</si>
  <si>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</si>
  <si>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</si>
  <si>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</si>
  <si>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</si>
  <si>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</si>
  <si>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</si>
  <si>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</si>
  <si>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</si>
  <si>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</si>
  <si>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</si>
  <si>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</si>
  <si>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</si>
  <si>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</si>
  <si>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</si>
  <si>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</si>
  <si>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</si>
  <si>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</si>
  <si>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</si>
  <si>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</si>
  <si>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</si>
  <si>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</si>
  <si>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</si>
  <si>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</si>
  <si>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</si>
  <si>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</si>
  <si>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</si>
  <si>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</si>
  <si>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</si>
  <si>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</si>
  <si>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</si>
  <si>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</si>
  <si>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</si>
  <si>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</si>
  <si>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</si>
  <si>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</si>
  <si>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</si>
  <si>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</si>
  <si>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</si>
  <si>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</si>
  <si>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</si>
  <si>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</si>
  <si>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</si>
  <si>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</si>
  <si>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</si>
  <si>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</si>
  <si>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</si>
  <si>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</si>
  <si>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</si>
  <si>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</si>
  <si>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</si>
  <si>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</si>
  <si>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</si>
  <si>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</si>
  <si>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</si>
  <si>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</si>
  <si>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</si>
  <si>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</si>
  <si>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</si>
  <si>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</si>
  <si>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</si>
  <si>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</si>
  <si>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</si>
  <si>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</si>
  <si>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</si>
  <si>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</si>
  <si>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</si>
  <si>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</si>
  <si>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</si>
  <si>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</si>
  <si>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</si>
  <si>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</si>
  <si>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</si>
  <si>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</si>
  <si>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</si>
  <si>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</si>
  <si>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</si>
  <si>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</si>
  <si>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</si>
  <si>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</si>
  <si>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</si>
  <si>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</si>
  <si>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</si>
  <si>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</si>
  <si>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</si>
  <si>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</si>
  <si>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</si>
  <si>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</si>
  <si>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</si>
  <si>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</si>
  <si>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</si>
  <si>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</si>
  <si>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</si>
  <si>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</si>
  <si>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</si>
  <si>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</si>
  <si>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</si>
  <si>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</si>
  <si>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</si>
  <si>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</si>
  <si>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</si>
  <si>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</si>
  <si>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</si>
  <si>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</si>
  <si>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</si>
  <si>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</si>
  <si>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</si>
  <si>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</si>
  <si>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</si>
  <si>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</si>
  <si>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</si>
  <si>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</si>
  <si>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</si>
  <si>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</si>
  <si>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</si>
  <si>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</si>
  <si>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</si>
  <si>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</si>
  <si>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</si>
  <si>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</si>
  <si>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</si>
  <si>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</si>
  <si>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</si>
  <si>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</si>
  <si>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</si>
  <si>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</si>
  <si>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</si>
  <si>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</si>
  <si>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</si>
  <si>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</si>
  <si>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</si>
  <si>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</si>
  <si>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</si>
  <si>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</si>
  <si>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</si>
  <si>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</si>
  <si>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</si>
  <si>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</si>
  <si>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</si>
  <si>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</si>
  <si>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</si>
  <si>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</si>
  <si>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</si>
  <si>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</si>
  <si>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</si>
  <si>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</si>
  <si>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</si>
  <si>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</si>
  <si>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</si>
  <si>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</si>
  <si>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</si>
  <si>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</si>
  <si>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</si>
  <si>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</si>
  <si>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</si>
  <si>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</si>
  <si>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</si>
  <si>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</si>
  <si>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</si>
  <si>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</si>
  <si>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</si>
  <si>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</si>
  <si>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</si>
  <si>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</si>
  <si>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</si>
  <si>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</si>
  <si>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</si>
  <si>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</si>
  <si>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</si>
  <si>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</si>
  <si>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</si>
  <si>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</si>
  <si>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</si>
  <si>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</si>
  <si>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</si>
  <si>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</si>
  <si>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</si>
  <si>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</si>
  <si>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</si>
  <si>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</si>
  <si>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</si>
  <si>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</si>
  <si>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</si>
  <si>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</si>
  <si>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</si>
  <si>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</si>
  <si>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</si>
  <si>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</si>
  <si>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</si>
  <si>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</si>
  <si>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</si>
  <si>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</si>
  <si>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</si>
  <si>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</si>
  <si>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</si>
  <si>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</si>
  <si>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</si>
  <si>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</si>
  <si>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</si>
  <si>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</si>
  <si>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</si>
  <si>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</si>
  <si>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</si>
  <si>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</si>
  <si>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</si>
  <si>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</si>
  <si>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</si>
  <si>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</si>
  <si>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</si>
  <si>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</si>
  <si>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</si>
  <si>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</si>
  <si>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</si>
  <si>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</si>
  <si>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</si>
  <si>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</si>
  <si>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</si>
  <si>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</si>
  <si>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</si>
  <si>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</si>
  <si>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</si>
  <si>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</si>
  <si>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</si>
  <si>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</si>
  <si>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</si>
  <si>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</si>
  <si>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</si>
  <si>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</si>
  <si>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</si>
  <si>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</si>
  <si>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</si>
  <si>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</si>
  <si>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</si>
  <si>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</si>
  <si>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</si>
  <si>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</si>
  <si>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</si>
  <si>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</si>
  <si>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</si>
  <si>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</si>
  <si>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</si>
  <si>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</si>
  <si>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</si>
  <si>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</si>
  <si>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</si>
  <si>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</si>
  <si>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</si>
  <si>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</si>
  <si>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</si>
  <si>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</si>
  <si>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</si>
  <si>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</si>
  <si>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</si>
  <si>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</si>
  <si>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</si>
  <si>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</si>
  <si>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</si>
  <si>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</si>
  <si>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</si>
  <si>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</si>
  <si>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</si>
  <si>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</si>
  <si>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</si>
  <si>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</si>
  <si>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</si>
  <si>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</si>
  <si>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</si>
  <si>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</si>
  <si>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</si>
  <si>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</si>
  <si>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</si>
  <si>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</si>
  <si>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</si>
  <si>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</si>
  <si>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</si>
  <si>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</si>
  <si>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</si>
  <si>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</si>
  <si>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</si>
  <si>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</si>
  <si>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</si>
  <si>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</si>
  <si>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</si>
  <si>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</si>
  <si>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</si>
  <si>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</si>
  <si>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</si>
  <si>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</si>
  <si>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</si>
  <si>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</si>
  <si>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</si>
  <si>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</si>
  <si>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</si>
  <si>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</si>
  <si>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</si>
  <si>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</si>
  <si>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</si>
  <si>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</si>
  <si>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</si>
  <si>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</si>
  <si>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</si>
  <si>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</si>
  <si>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</si>
  <si>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</si>
  <si>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</si>
  <si>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</si>
  <si>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</si>
  <si>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</si>
  <si>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</si>
  <si>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</si>
  <si>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</si>
  <si>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</si>
  <si>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</si>
  <si>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</si>
  <si>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</si>
  <si>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</si>
  <si>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</si>
  <si>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</si>
  <si>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</si>
  <si>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</si>
  <si>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</si>
  <si>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</si>
  <si>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</si>
  <si>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</si>
  <si>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</si>
  <si>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</si>
  <si>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</si>
  <si>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</si>
  <si>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</si>
  <si>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</si>
  <si>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</si>
  <si>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</si>
  <si>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</si>
  <si>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</si>
  <si>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</si>
  <si>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</si>
  <si>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</si>
  <si>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</si>
  <si>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</si>
  <si>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</si>
  <si>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</si>
  <si>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</si>
  <si>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</si>
  <si>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</si>
  <si>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</si>
  <si>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</si>
  <si>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</si>
  <si>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</si>
  <si>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</si>
  <si>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</si>
  <si>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</si>
  <si>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</si>
  <si>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</si>
  <si>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</si>
  <si>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</si>
  <si>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</si>
  <si>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</si>
  <si>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</si>
  <si>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</si>
  <si>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</si>
  <si>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</si>
  <si>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</si>
  <si>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</si>
  <si>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</si>
  <si>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</si>
  <si>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</si>
  <si>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</si>
  <si>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</si>
  <si>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</si>
  <si>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</si>
  <si>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</si>
  <si>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</si>
  <si>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</si>
  <si>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</si>
  <si>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</si>
  <si>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</si>
  <si>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</si>
  <si>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</si>
  <si>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</si>
  <si>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</si>
  <si>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</si>
  <si>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</si>
  <si>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</si>
  <si>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</si>
  <si>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</si>
  <si>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</si>
  <si>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</si>
  <si>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</si>
  <si>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</si>
  <si>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</si>
  <si>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</si>
  <si>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</si>
  <si>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</si>
  <si>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</si>
  <si>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</si>
  <si>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</si>
  <si>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</si>
  <si>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</si>
  <si>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</si>
  <si>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</si>
  <si>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</si>
  <si>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</si>
  <si>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</si>
  <si>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</si>
  <si>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</si>
  <si>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</si>
  <si>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</si>
  <si>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</si>
  <si>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</si>
  <si>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</si>
  <si>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</si>
  <si>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</si>
  <si>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</si>
  <si>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</si>
  <si>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</si>
  <si>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</si>
  <si>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</si>
  <si>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</si>
  <si>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</si>
  <si>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</si>
  <si>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</si>
  <si>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</si>
  <si>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</si>
  <si>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</si>
  <si>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</si>
  <si>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</si>
  <si>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</si>
  <si>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</si>
  <si>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</si>
  <si>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</si>
  <si>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</si>
  <si>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</si>
  <si>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</si>
  <si>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</si>
  <si>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</si>
  <si>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</si>
  <si>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</si>
  <si>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</si>
  <si>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</si>
  <si>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</si>
  <si>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</si>
  <si>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</si>
  <si>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</si>
  <si>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</si>
  <si>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</si>
  <si>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</si>
  <si>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</si>
  <si>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</si>
  <si>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</si>
  <si>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</si>
  <si>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</si>
  <si>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</si>
  <si>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</si>
  <si>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</si>
  <si>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</si>
  <si>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</si>
  <si>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</si>
  <si>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</si>
  <si>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</si>
  <si>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</si>
  <si>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</si>
  <si>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</si>
  <si>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</si>
  <si>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</si>
  <si>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</si>
  <si>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</si>
  <si>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</si>
  <si>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</si>
  <si>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</si>
  <si>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</si>
  <si>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</si>
  <si>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</si>
  <si>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</si>
  <si>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</si>
  <si>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</si>
  <si>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</si>
  <si>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</si>
  <si>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</si>
  <si>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</si>
  <si>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</si>
  <si>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</si>
  <si>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</si>
  <si>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</si>
  <si>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</si>
  <si>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</si>
  <si>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</si>
  <si>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</si>
  <si>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</si>
  <si>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</si>
  <si>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</si>
  <si>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</si>
  <si>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</si>
  <si>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</si>
  <si>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</si>
  <si>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</si>
  <si>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</si>
  <si>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</si>
  <si>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</si>
  <si>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</si>
  <si>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</si>
  <si>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</si>
  <si>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</si>
  <si>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</si>
  <si>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</si>
  <si>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</si>
  <si>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</si>
  <si>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</si>
  <si>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</si>
  <si>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</si>
  <si>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</si>
  <si>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</si>
  <si>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</si>
  <si>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</si>
  <si>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</si>
  <si>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</si>
  <si>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</si>
  <si>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</si>
  <si>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</si>
  <si>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</si>
  <si>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</si>
  <si>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</si>
  <si>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</si>
  <si>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</si>
  <si>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</si>
  <si>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</si>
  <si>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</si>
  <si>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</si>
  <si>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</si>
  <si>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</si>
  <si>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</si>
  <si>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</si>
  <si>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</si>
  <si>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</si>
  <si>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</si>
  <si>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</si>
  <si>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</si>
  <si>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</si>
  <si>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</si>
  <si>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</si>
  <si>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</si>
  <si>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</si>
  <si>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</si>
  <si>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</si>
  <si>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</si>
  <si>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</si>
  <si>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</si>
  <si>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</si>
  <si>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</si>
  <si>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</si>
  <si>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</si>
  <si>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</si>
  <si>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</si>
  <si>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</si>
  <si>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</si>
  <si>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</si>
  <si>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</si>
  <si>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</si>
  <si>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</si>
  <si>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</si>
  <si>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</si>
  <si>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</si>
  <si>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</si>
  <si>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</si>
  <si>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</si>
  <si>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</si>
  <si>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</si>
  <si>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</si>
  <si>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</si>
  <si>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</si>
  <si>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</si>
  <si>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</si>
  <si>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</si>
  <si>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</si>
  <si>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</si>
  <si>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</si>
  <si>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</si>
  <si>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</si>
  <si>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</si>
  <si>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</si>
  <si>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</si>
  <si>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</si>
  <si>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</si>
  <si>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</si>
  <si>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</si>
  <si>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</si>
  <si>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</si>
  <si>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</si>
  <si>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</si>
  <si>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</si>
  <si>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</si>
  <si>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</si>
  <si>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</si>
  <si>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</si>
  <si>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</si>
  <si>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</si>
  <si>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</si>
  <si>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</si>
  <si>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</si>
  <si>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</si>
  <si>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</si>
  <si>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</si>
  <si>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</si>
  <si>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</si>
  <si>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</si>
  <si>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</si>
  <si>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</si>
  <si>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</si>
  <si>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</si>
  <si>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</si>
  <si>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</si>
  <si>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</si>
  <si>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</si>
  <si>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</si>
  <si>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</si>
  <si>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</si>
  <si>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</si>
  <si>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</si>
  <si>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</si>
  <si>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</si>
  <si>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</si>
  <si>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</si>
  <si>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</si>
  <si>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</si>
  <si>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</si>
  <si>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</si>
  <si>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</si>
  <si>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</si>
  <si>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</si>
  <si>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</si>
  <si>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</si>
  <si>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</si>
  <si>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</si>
  <si>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</si>
  <si>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</si>
  <si>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</si>
  <si>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</si>
  <si>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</si>
  <si>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</si>
  <si>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</si>
  <si>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</si>
  <si>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</si>
  <si>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</si>
  <si>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</si>
  <si>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</si>
  <si>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</si>
  <si>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</si>
  <si>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</si>
  <si>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</si>
  <si>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</si>
  <si>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</si>
  <si>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</si>
  <si>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</si>
  <si>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</si>
  <si>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</si>
  <si>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</si>
  <si>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</si>
  <si>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</si>
  <si>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</si>
  <si>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</si>
  <si>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</si>
  <si>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</si>
  <si>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</si>
  <si>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</si>
  <si>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</si>
  <si>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</si>
  <si>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</si>
  <si>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</si>
  <si>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</si>
  <si>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</si>
  <si>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</si>
  <si>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</si>
  <si>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</si>
  <si>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</si>
  <si>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</si>
  <si>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</si>
  <si>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</si>
  <si>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</si>
  <si>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</si>
  <si>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</si>
  <si>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</si>
  <si>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</si>
  <si>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</si>
  <si>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</si>
  <si>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</si>
  <si>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</si>
  <si>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</si>
  <si>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</si>
  <si>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</si>
  <si>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</si>
  <si>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</si>
  <si>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</si>
  <si>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</si>
  <si>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</si>
  <si>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</si>
  <si>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</si>
  <si>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</si>
  <si>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</si>
  <si>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</si>
  <si>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</si>
  <si>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</si>
  <si>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</si>
  <si>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</si>
  <si>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</si>
  <si>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</si>
  <si>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</si>
  <si>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It is hereby confirmed that each of the requirements of Article 21(4) of Regulation (EU) 2017/2402 are met.</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</si>
  <si>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</si>
  <si>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529900NI06KDCOI3KP85</t>
  </si>
  <si>
    <t>Prime Collateralised Securities (PCS) EU sas</t>
  </si>
  <si>
    <r>
      <t>The only hedging derivatives used are interest rate derivatives, which are underwritten and documented according to common standards in international finance. An ISDA Master Agreement (ISDA 1992/2002 Master Agreement (Multicurrency – Cross Border)) is used to govern the over-the-counter derivatives transactions used. The Agreement, published by the International Swaps and Derivatives Association (ISDA), outlines the terms to be applied between the derivative provider and the SSPE. The ISDA Master Agreement is standard, but is accompanied by a customized schedule and a credit support annex, both of which are signed by the Issuer and the relevant Counterparty being the parties in the given transaction.
Please also see the Section of Prospectus entitled “</t>
    </r>
    <r>
      <rPr>
        <b/>
        <sz val="11"/>
        <color theme="1"/>
        <rFont val="Calibri"/>
        <family val="2"/>
        <scheme val="minor"/>
      </rPr>
      <t>Hedging Arrangements</t>
    </r>
    <r>
      <rPr>
        <sz val="11"/>
        <color theme="1"/>
        <rFont val="Calibri"/>
        <family val="2"/>
        <scheme val="minor"/>
      </rPr>
      <t xml:space="preserve">”. </t>
    </r>
  </si>
  <si>
    <r>
      <t xml:space="preserve"> After an accelerated amortisation event any amounts standing to the credit of the reserve collateral account will form part of the available distribution amount. Please see section "</t>
    </r>
    <r>
      <rPr>
        <b/>
        <sz val="11"/>
        <rFont val="Calibri"/>
        <family val="2"/>
        <scheme val="minor"/>
      </rPr>
      <t>Accelerated Priority of Payments</t>
    </r>
    <r>
      <rPr>
        <sz val="11"/>
        <rFont val="Calibri"/>
        <family val="2"/>
        <scheme val="minor"/>
      </rPr>
      <t>" in the Prospectus.</t>
    </r>
  </si>
  <si>
    <r>
      <t>Interest and principal on the more senior class of notes will be paid prior to interest and principal on the more junior class of notes.  Please see section "</t>
    </r>
    <r>
      <rPr>
        <b/>
        <sz val="11"/>
        <rFont val="Calibri"/>
        <family val="2"/>
        <scheme val="minor"/>
      </rPr>
      <t>Accelerated Priority of Payments</t>
    </r>
    <r>
      <rPr>
        <sz val="11"/>
        <rFont val="Calibri"/>
        <family val="2"/>
        <scheme val="minor"/>
      </rPr>
      <t>" of the Prospectus</t>
    </r>
  </si>
  <si>
    <t>Condition 12 of each class of notes sets out provisions relating to meeting of noteholders, modifications and waivers.</t>
  </si>
  <si>
    <r>
      <t>Before pricing of the Notes, for the purpose of compliance with Article 22(1) of the Securitisation Regulation, the Servicer will make available to investors and potential investors information on static and dynamic historical default and loss performance, for a period of at least 5 years. In this regard, see the section "</t>
    </r>
    <r>
      <rPr>
        <b/>
        <sz val="11"/>
        <color theme="1"/>
        <rFont val="Calibri"/>
        <family val="2"/>
        <scheme val="minor"/>
      </rPr>
      <t>Performance Charts</t>
    </r>
    <r>
      <rPr>
        <sz val="11"/>
        <color theme="1"/>
        <rFont val="Calibri"/>
        <family val="2"/>
        <scheme val="minor"/>
      </rPr>
      <t>" of this Prospectus.</t>
    </r>
  </si>
  <si>
    <r>
      <t>Data is set out in section "</t>
    </r>
    <r>
      <rPr>
        <b/>
        <sz val="11"/>
        <rFont val="Calibri"/>
        <family val="2"/>
        <scheme val="minor"/>
      </rPr>
      <t>Performance Charts</t>
    </r>
    <r>
      <rPr>
        <sz val="11"/>
        <rFont val="Calibri"/>
        <family val="2"/>
        <scheme val="minor"/>
      </rPr>
      <t>" in the Prospectus.</t>
    </r>
  </si>
  <si>
    <r>
      <t>Historical Default and Loss Performance Data - see sections "</t>
    </r>
    <r>
      <rPr>
        <b/>
        <sz val="11"/>
        <rFont val="Calibri"/>
        <family val="2"/>
        <scheme val="minor"/>
      </rPr>
      <t>Performance Charts</t>
    </r>
    <r>
      <rPr>
        <sz val="11"/>
        <rFont val="Calibri"/>
        <family val="2"/>
        <scheme val="minor"/>
      </rPr>
      <t>" in the Prospectus</t>
    </r>
  </si>
  <si>
    <t>Stellantis Bank as originator and servicer hereby confirms that it is responsible for compliance with Article 22(3) of the Securitisation Regulation.</t>
  </si>
  <si>
    <t>Interest rate for the notes will be the EURIBOR rate for one month Euro deposits plus a specific margin. Please refer to Condition 6.3  (Interest Provision) of each class of notes in the Prospectus.</t>
  </si>
  <si>
    <t>The cash flow model will be available on Bloomberg and on Intex.</t>
  </si>
  <si>
    <t>For the purposes of Article 7 and Article 22 of the Securitisation Regulation the Servicer (on behalf of the Seller as the originator for the purposes of the Securitisation Regulation) confirms and (where applicable) will make available the necessary information.</t>
  </si>
  <si>
    <t>529900NI06KDCOI3KP85N202501</t>
  </si>
  <si>
    <t>CSSF-Reference Number: C-031061</t>
  </si>
  <si>
    <t>****-**-**</t>
  </si>
  <si>
    <t>Compliance with the STS-Criteria was confirmed by the authorised third party firm "Prime Collateralised Securities (PCS) EU sas" on [***]</t>
  </si>
  <si>
    <t>The  Lease Receivables and the Expectancy Rights are acquired from the Seller by the Issuer by means of  true sale and in a manner which is enforceable against the Seller and any other third party. Such assignment will be enforceable against the Seller and third parties of the Seller, subject to any applicable bankruptcy laws or similar laws affecting the rights of creditors as set forth in the legal opinion intended to be issued by Hogan Lovells (Paris) LLP, a reputable law firm with experience in the field of securitisations, on the Closing Date. This legal opinion confirms such enforceability and that any applicable laws under the French law do not contain severe clawback provisions as referred to in the Securitisation Regulation.For a further explanation, reference is made to section: "LeaseReceivables Purchase Agreement" and "ER Purchase Agreement" of the Prospectus.</t>
  </si>
  <si>
    <t>The transfer by the Seller of the title to each Lease Receivable and Expectancy Right on the Closing Date or any Further Purchase Date to the Issuer will not be subject to "severe clawback provisions" within the meaning of article 20(1) of the EU Securitisation Regulation. The legal opinion intended to be issued by Hogan Lovells (Paris) LLP analyses the applicable clawback provisions, none of which constitute "severe clawback provisions". For further information, please see clause 7.2 of the French Legal Opinion.</t>
  </si>
  <si>
    <r>
      <t>Under the Lease Receivables Purchase Agreement, the Seller confirms that each Lease Receivable: (i) is validly existing and freely assignable and (ii) contains enforceable provisions such as to render the rights and remedies of the holder thereof adequate for the realisation of the Seller Collateral and (iii) is  free from any Security Interest.
Under the ER Purchase Agreement, the Seller confirms that each Expectancy Right: (i) is validly existing and freely transferrable and (ii) is free from any Security Interest.
"Security Interest" means any mortgage, pledge, lien, charge, assignment by way of security, hymeans any mortgage, pledge, lien, charge, assignment by way of security, hypothecation, encumbrance or other security interest or any other agreement or arrangement having the effect of conferring security or similar effect.
Please see section: "</t>
    </r>
    <r>
      <rPr>
        <b/>
        <sz val="11"/>
        <rFont val="Calibri"/>
        <family val="2"/>
        <scheme val="minor"/>
      </rPr>
      <t>Representations of the Seller</t>
    </r>
    <r>
      <rPr>
        <sz val="11"/>
        <rFont val="Calibri"/>
        <family val="2"/>
        <scheme val="minor"/>
      </rPr>
      <t>" of the Prospectus.</t>
    </r>
  </si>
  <si>
    <t>The selection of the lease receivables and is made on basis of the representations of the Seller. As a result, an active portfolio management is not feasible. 
Given that the Expectancy Rights arise out of the transfer of title to the Leased Vehicles for security purposes and the Leased Vehicles relate to the Lease Receivables, the selection of the Expectancy Rights is coherent with the selection of the Lease Receivables. As set out above for the selection of the  Lease Receivables random selection and specific Receivables Eligibility Criteria apply.
As provided by the Securitisation Regulation, the receivables can be replaced if those have violated the eligibilty criteria but this is not considered to be an active portfolio management in accordance with the Securitisation Regulation.</t>
  </si>
  <si>
    <r>
      <t>The Seller hereby confirms that the underlying exposures do not contain any securitisation position. Please refer to the sections "</t>
    </r>
    <r>
      <rPr>
        <b/>
        <sz val="11"/>
        <color theme="1"/>
        <rFont val="Calibri"/>
        <family val="2"/>
        <scheme val="minor"/>
      </rPr>
      <t>Representations of the Seller</t>
    </r>
    <r>
      <rPr>
        <sz val="11"/>
        <color theme="1"/>
        <rFont val="Calibri"/>
        <family val="2"/>
        <scheme val="minor"/>
      </rPr>
      <t>" in the Prospectus which includes the following representations:
No Purchased Lease Receivable constitutes a securitisation position as defined in the EU Securitisation Regulation.
No Purchased Expectancy Right constitutes a securitisation position as defined in the EU Securitisation Regulation.</t>
    </r>
  </si>
  <si>
    <r>
      <t>See below corporate representation in section "</t>
    </r>
    <r>
      <rPr>
        <b/>
        <sz val="11"/>
        <color theme="1"/>
        <rFont val="Calibri"/>
        <family val="2"/>
        <scheme val="minor"/>
      </rPr>
      <t>Representations of the Seller</t>
    </r>
    <r>
      <rPr>
        <sz val="11"/>
        <color theme="1"/>
        <rFont val="Calibri"/>
        <family val="2"/>
        <scheme val="minor"/>
      </rPr>
      <t>" of the Prospectus:
Each Lease Receivable and the relevant Lease Collateral (including any amendments thereto) was originated in accordance with the Seller’s Credit and Collection Policy in effect at the time of the origination, which also applies to leases which will not be securitised. 
The Seller has in place (i) effective systems to apply its standard loan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The assessment of each Lessee’s creditworthiness (i) will be performed on the basis of sufficient information, where appropriate obtained from the Lessee and, where necessary, on the basis of a consultation of the relevant database, (ii) will be repeated before any significant increase in the total amount is granted after the conclusion of the loan, in combination with an update of the Lessee’s financial information, and (iii) meets the requirements set out in Article 8 of Directive 2008/48/EC or paragraphs 1 to 4, point (a) of paragraph 5, and paragraph 6 of Article 18 of Directive 2014/17/EU.
See below corporate representation in section "</t>
    </r>
    <r>
      <rPr>
        <b/>
        <sz val="11"/>
        <color theme="1"/>
        <rFont val="Calibri"/>
        <family val="2"/>
        <scheme val="minor"/>
      </rPr>
      <t>Receivables Eligibility Criteria</t>
    </r>
    <r>
      <rPr>
        <sz val="11"/>
        <color theme="1"/>
        <rFont val="Calibri"/>
        <family val="2"/>
        <scheme val="minor"/>
      </rPr>
      <t xml:space="preserve">" of the Prospectus:
criterion (c):	In relation to the Lessees, as of the relevant Determination Date:
(i)	to the best knowledge of the Seller, the Lease Receivable does not qualify as an exposure in default within the meaning of Article 178(1) of Regulation (EU) 575/2013 and is due from a Lessee who, to the best of the Seller's knowledge, is not a credit-impaired debtor, who on the basis of information obtained (i) from the debtor of the Purchased Lease Receivables, (ii) in the course of the servicing of the Purchased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Receivable by the Seller to the Purchaser, except if a restructured Receivable has not presented new arrears since the date of the restructuring, which must have taken place at least one year prior to the date of transfer or assignment of the Receivables by the Seller to the Purchaser; and the information provided by the Seller and the Purchaser in accordance with points (a) and (e)(i) of the first subparagraph of Article 7(1) of the EU Securitisation Regulation explicitly sets out the proportion of restructured receivables, the time and details of the restructuring as well as their performance since the date of the restructuring;
(2)	was, at the time of origination, where applicable, on a public credit registry of persons with adverse credit history or, where there is no such public credit registry, another credit registry that is available to the Seller; or
(3)	has a credit assessment or a credit score indicating that the risk of contractually agreed payments not being made is significantly higher than for comparable receivables held by the Seller and which are not assigned to the Purchaser.
For the Expectancy Rights, there is no debtor or guarantor who could be credit-impaired. According to marginal number 39 of the background and rationale of the EBA Guidelines, the purpose of Article 20(11) of the Securitisation Regulation is to ensure that STS transactions are not exposed to credit-impaired debtors or guarantors. Expectancy rights as rights in rem, i.e. a right to an object (=vehicle or equipment), do not have a debtor. Instead, the transaction relies on the creditworthiness of the Seller undertaking a repurchase obligation. Such a party should not be, as required by marginal number 50 of the EBA Guidelines, insolvent and there should be no reason to believe that the entity would not be able to meet its obligations under the guarantee or the repurchase obligation. Additional comfort for a situation, where the parties that have entered into the repurchase obligation or have provided a guarantee should not be in a position to fulfill these obligations, is provided to investors through disclosure of a general description of the residual value policy. Under the transaction, the Seller has warranted that no Insolvency Event with respect to itself has occurred and there is no reason to believe that it would not be able to meet its obligations under the repurchase obligation. 
Please also refer to the Q&amp;A to EBA seeking for clarification whether  a securitisation of residual values through expectancy rights qualify for STS in general in relation to non-ABCP securitisation and ABCP Securitisation (subject to compliance with all other STS criteria). EBA's response can be found on 
https://www.eba.europa.eu/single-rule-book-qa/qna/view/publicId/2019_5016 </t>
    </r>
  </si>
  <si>
    <t xml:space="preserve">The assessment of each Borrower's creditworthiness (i) will be performed on the basis of sufficient information, where appropriate obtained from the Borrower and, where necessary, on the basis of a consultation of the relevant database and (ii) will be repeated before any significant increase in the total amount is granted after the conclusion of the loan, in combination with an update of the Borrower's financial information. As a precaution Stellantis Bank performs the „Assessment of the borrower’s creditworthiness" with respect to lease contracts with consumers in accordance with paragraphs 1 to 4, point (a) of paragraph 5 and paragraph 6 of Article 18 of Directive 2014/17/EU. 
For the Expectancy Rights, there is no debtor or guarantor who could be credit-impaired. According to marginal number 39 of the background and rationale of the EBA Guidelines, the purpose of Article 20(11) of the Securitisation Regulation is to ensure that STS transactions are not exposed to credit-impaired debtors or guarantors. Expectancy rights as rights in rem, i.e. a right to an object (=vehicle or equipment), do not have a debtor. Instead, the transaction relies on the creditworthiness of the Seller undertaking a repurchase obligation. Such a party should not be, as required by marginal number 50 of the EBA Guidelines, insolvent and there should be no reason to believe that the entity would not be able to meet its obligations under the guarantee or the repurchase obligation. Additional comfort for a situation, where the parties that have entered into the repurchase obligation or have provided a guarantee should not be in a position to fulfill these obligations, is provided to investors through disclosure of a general description of the residual value policy. Under the transaction, the Seller has warranted that no Insolvency Event with respect to itself has occurred and there is no reason to believe that it would not be able to meet its obligations under the repurchase obligation. 
Please also refer to the Q&amp;A to EBA seeking for clarification whether  a securitisation of residual values through expectancy rights qualify for STS in general in relation to non-ABCP securitisation and ABCP Securitisation (subject to compliance with all other STS criteria). EBA's response can be found on 
https://www.eba.europa.eu/single-rule-book-qa/qna/view/publicId/2019_5016 </t>
  </si>
  <si>
    <t xml:space="preserve">Pursuant to the Eligibility Cirteria under the Receivables Purchase Agreement the Purchased Property will not include Receivables: 
(i)	to the best knowledge of the Seller, the Lease Receivable does not qualify as an exposure in default within the meaning of Article 178(1) of Regulation (EU) 575/2013 and is due from a Lessee who, to the best of the Seller's knowledge, is not a credit-impaired debtor, who on the basis of information obtained (i) from the debtor of the Purchased Lease Receivables, (ii) in the course of the servicing of the Purchased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Receivable by the Seller to the Purchaser, except if a restructured Receivable has not presented new arrears since the date of the restructuring, which must have taken place at least one year prior to the date of transfer or assignment of the Receivables by the Seller to the Purchaser; and the information provided by the Seller and the Purchaser in accordance with points (a) and (e)(i) of the first subparagraph of Article 7(1) of the EU Securitisation Regulation explicitly sets out the proportion of restructured receivables, the time and details of the restructuring as well as their performance since the date of the restructuring;
(2)	was, at the time of origination, where applicable, on a public credit registry of persons with adverse credit history or, where there is no such public credit registry, another credit registry that is available to the Seller; or
(3)	has a credit assessment or a credit score indicating that the risk of contractually agreed payments not being made is significantly higher than for comparable receivables held by the Seller and which are not assigned to the Purchaser.
Please refer to section "Receivables Eligibility Criteria (Criterion (c))" in the Prospectus.
For the Expectancy Rights, there is no debtor or guarantor who could be credit-impaired. According to marginal number 39 of the background and rationale of the EBA Guidelines, the purpose of Article 20(11) of the Securitisation Regulation is to ensure that STS transactions are not exposed to credit-impaired debtors or guarantors. Expectancy rights as rights in rem, i.e. a right to an object (=vehicle or equipment), do not have a debtor. Instead, the transaction relies on the creditworthiness of the Seller undertaking a repurchase obligation. Such a party should not be, as required by marginal number 50 of the EBA Guidelines, insolvent and there should be no reason to believe that the entity would not be able to meet its obligations under the guarantee or the repurchase obligation. Additional comfort for a situation, where the parties that have entered into the repurchase obligation or have provided a guarantee should not be in a position to fulfill these obligations, is provided to investors through disclosure of a general description of the residual value policy. Under the transaction, the Seller has warranted that no Insolvency Event with respect to itself has occurred and there is no reason to believe that it would not be able to meet its obligations under the repurchase obligation. 
Please also refer to the Q&amp;A to EBA seeking for clarification whether  a securitisation of residual values through expectancy rights qualify for STS in general in relation to non-ABCP securitisation and ABCP Securitisation (subject to compliance with all other STS criteria). EBA's response can be found on 
https://www.eba.europa.eu/single-rule-book-qa/qna/view/publicId/2019_5016 </t>
  </si>
  <si>
    <r>
      <t>The Seller hereby confirms that at the time of transfer each borrower has made at least one payment. Pursuant to the Eligibility Criteria each Lease Receivable is a Lease Receivable in respect of which the Seller has collected the first lease instalment as provided for in the related Lease Agreement.Please referto section: "</t>
    </r>
    <r>
      <rPr>
        <b/>
        <sz val="11"/>
        <color theme="1"/>
        <rFont val="Calibri"/>
        <family val="2"/>
        <scheme val="minor"/>
      </rPr>
      <t>Receivables</t>
    </r>
    <r>
      <rPr>
        <sz val="11"/>
        <color theme="1"/>
        <rFont val="Calibri"/>
        <family val="2"/>
        <scheme val="minor"/>
      </rPr>
      <t xml:space="preserve"> </t>
    </r>
    <r>
      <rPr>
        <b/>
        <sz val="11"/>
        <color theme="1"/>
        <rFont val="Calibri"/>
        <family val="2"/>
        <scheme val="minor"/>
      </rPr>
      <t>Eligibility Criteria"</t>
    </r>
    <r>
      <rPr>
        <sz val="11"/>
        <color theme="1"/>
        <rFont val="Calibri"/>
        <family val="2"/>
        <scheme val="minor"/>
      </rPr>
      <t xml:space="preserve"> (criterion (c)(v)) of the Prospectus:
(v)	at least one (1) Lease Instalment has been paid in full by the relevant Lessee.</t>
    </r>
  </si>
  <si>
    <t>Not applicable as only lease receivables and expectancy rights will be securitised.</t>
  </si>
  <si>
    <r>
      <t>The Seller will, whilst any of the Notes remain outstanding retain for the life of such the Transaction a material net economic interest of not less than 5 per cent. with respect to the Transaction in accordance with Article 6(3)(a) of the Securitisation Regulation. Please also refer to section: "</t>
    </r>
    <r>
      <rPr>
        <b/>
        <sz val="11"/>
        <color theme="1"/>
        <rFont val="Calibri"/>
        <family val="2"/>
        <scheme val="minor"/>
      </rPr>
      <t>EU Risk Retention and Transparency Requirements under the EU Securitisation Regulationns</t>
    </r>
    <r>
      <rPr>
        <sz val="11"/>
        <color theme="1"/>
        <rFont val="Calibri"/>
        <family val="2"/>
        <scheme val="minor"/>
      </rPr>
      <t>" of the Prospectus.</t>
    </r>
  </si>
  <si>
    <r>
      <t>The  SSPE has not entered and will not enter into derivative contracts except in the circumstances of interest rate hedging as referred to above. Please refer to the sections "</t>
    </r>
    <r>
      <rPr>
        <b/>
        <sz val="11"/>
        <color theme="1"/>
        <rFont val="Calibri"/>
        <family val="2"/>
        <scheme val="minor"/>
      </rPr>
      <t>Representations of the Seller</t>
    </r>
    <r>
      <rPr>
        <sz val="11"/>
        <color theme="1"/>
        <rFont val="Calibri"/>
        <family val="2"/>
        <scheme val="minor"/>
      </rPr>
      <t>" in the Prospectus:
* No Lease Receivable constitutes a derivative contract.
*	No Purchased Expectancy Right constitutes a derivative contract.</t>
    </r>
  </si>
  <si>
    <t>There is no provision in the transaction documentation that requires automatic liquidation of the receivables at market value. Please refer to Condition 7.4 of the Notes which includes the following:
For the avoidance of doubt, upon the occurrence of an Accelerated Amortisation Event, the Issuer is not automatically required to liquidate the Lease Receivables and Expectancy Rights at market value.</t>
  </si>
  <si>
    <t>It is hereby confirmed that the transaction documentation specifies all of the requirements under Article 21(7) (a) of Regulation (EU) 2017/2402.
Please refer to the following references in the attached Prospectus:
- Section: "Hedging Arrangements"
- Section: "The LeaseReceivables Purchase Agreement"
- Section: "ER Purchase Agreement"
- Section: "Account Bank Agreement"
- Section: "Agency Agreement"</t>
  </si>
  <si>
    <r>
      <t>The Seller confirms compliance with article 21(7) of the Securitisation Regulation. The Servicer is responsible for collecting
Stellantis Bank will act as the seller (the "Seller") and the servicer (the "Servicer") of the Receivables.
The Servicer is responsible for collecting payments on the Lease Receivables, administering payoffs, defaults and delinquencies, exercising rights available under the Lease Receivables and the related Lease Collateral. The Servicer shall (i) ensure, under its own liability, the custody of the Records (in a manner suitable for electronic data processing free from licences or other restrictions of use), free of charge (als unentgeltlicher Verwahrer) for the Issuer and (ii) establish and maintain appropriate documented custody procedures in addition to an independent internal ongoing control of such procedures.
In case of a Servicer Default the Issuer, with assistance of the Back-up Servicer Facilitator, shall immediately appoint a Back-up Servicer, which must be, in accordance with the provisions of circular 4/97 of the German Financial Services Supervisory Authority (Bundesanstalt für Finanzdienstleistungsaufsicht), a credit institution with its seat in Germany (inländisches Kreditinstitut) or a credit institution supervised in accordance with the EU banking directives having its seat in another member state of the European Communities or in another state which is party to the Agreement on the European Economic Area. The Back-up Servicer shall control any personal data in relation to Lessees (Datenhoheit über persönliche Daten der Leasingnehmer). The Back-up Servicer shall enter into an agreement with the parties hereto (other than the Servicer) substantially on the terms of the Servicing Agreement.
In addition, the Servicer's appointment shall be terminated by the Issuer upon the occurrence of a Servicer Default being defined as the occurrence of any of the following events:
(a)	any failure by the Servicer to deliver any required payment for deposit in the Distribution Account pursuant to the Servicing Agreement, which failure continues unremedied for a period of five Business Days after (i) written notice thereof is received by the Servicer or (ii) discovery of such failure by an officer of the Servicer;
(b)	failure on the part of the Servicer to duly observe or perform any other covenants, representations or agreements of the Servicer set forth in the Servicing Agreement and the other Transaction Documents to which it is a party which failure (i) materially and adversely affects the interests of the Noteholders, and (ii) continues unremedied for a period of thirty days after the earlier of (aa) the date on which written notice of such failure will have been given to the Servicer or (bb) discovery of such failure by an officer of the Servicer;
(c)	any Insolvency Event with respect to the Servicer occurs and is continuing; or 
(d)	the banking licence of the Servicer is cancelled or withdrawn by the ACPR or the Servicer is permanently prohibited from conducting its credit business (interdiction totale d'activité) by the ACPR.
For a more detailed description of the servicing of the receivables, please refer to "Description of Certain Transaction Documents.
Upon satisfaction of the Release Condition in respect of a Leased Vehicle, the Issuer may arrange for the relevant Leased Vehicle to be realised by using the services provided by the Servicer. The Issuer has appointed and authorised the Servicer, until the occurrence of a Servicer Default, to realise the Leased Vehicles in its own name against payment of the Servicing Fee determined in accordance with the provisions of the Servicing Agreement.
Please also refer to section: "</t>
    </r>
    <r>
      <rPr>
        <b/>
        <sz val="11"/>
        <color theme="1"/>
        <rFont val="Calibri"/>
        <family val="2"/>
        <scheme val="minor"/>
      </rPr>
      <t>Seller and Servicer</t>
    </r>
    <r>
      <rPr>
        <sz val="11"/>
        <color theme="1"/>
        <rFont val="Calibri"/>
        <family val="2"/>
        <scheme val="minor"/>
      </rPr>
      <t>" of the Prospectus.</t>
    </r>
  </si>
  <si>
    <r>
      <t>It is hereby confirmed that documentation includes several replacement provisions in respect of a default by a counterparty . 
Please refer to the following section in the Prospectus:
-  Section: "</t>
    </r>
    <r>
      <rPr>
        <b/>
        <sz val="11"/>
        <color theme="1"/>
        <rFont val="Calibri"/>
        <family val="2"/>
        <scheme val="minor"/>
      </rPr>
      <t>Hedging Arrangements</t>
    </r>
    <r>
      <rPr>
        <sz val="11"/>
        <color theme="1"/>
        <rFont val="Calibri"/>
        <family val="2"/>
        <scheme val="minor"/>
      </rPr>
      <t>".
Events of default under the Hedging Arrangement applicable to the Issuer are limited to, and (among other things) events of default applicable to the Counterparty include, the following:
(1)	failure to make a payment under the Hedging Arrangement when due, if such failure is not remedied within three (3) Business Days of notice of such failure being given; or
(2)	the occurrence of certain bankruptcy and insolvency events. 
Termination events under the Hedging Arrangement include, among other things, the following:
(1)	illegality of the transactions contemplated by the Hedging Arrangement; or
(2)	any Clean-Up Call or prepayment in full, but not in part, of the Notes occurs; or
(3)	failure of the Counterparty to maintain its credit rating at certain levels required by the Hedging Arrangement, which failure may not constitute a termination event if (in the time set forth in the Hedging Arrangement) the Counterparty:
(i)	posts an amount of collateral (in the form of cash and/or securities) as calculated in accordance with the credit support annex to the Hedging Arrangement; or
(ii)	obtains a guarantee from an institution with an acceptable rating; or
(iii)	transfers its rights and obligations under the Hedging Arrangement to an Eligible Institution;
(4)	an amendment of the Transaction documents affecting the Counterparty without the Counterparty’s consent; or
(5)	a breach by the Seller of its obligations to retain a material net economic interest in the Securitisation of at least 5% of the nominal value of the securitised exposures in accordance with Article 6(3)(a) of the EU Securitisation Regulation; or
(6)	a breach by the Issuer of its obligation under clause 26.1(a) of the Collateral Agency Agreement
Upon the occurrence of any event of default or termination event specified in the Hedging Arrangement, the non-defaulting party or the party which is not the affected party may, after a period of time set forth in the Hedging Arrangement, elect to terminate the Hedging Arrangement. If the Hedging Arrangement is terminated due to an event of default or a termination event, a hedging arrangement termination payment may be due to the Counterparty by the Issuer out of its available funds. The amount of any such hedging arrangement termination payment may be based on the actual cost or market quotations of the cost of entering into a similar swap transaction or such other methods as may be required under the Hedging Arrangement, in each case in accordance with the procedures set forth in the Hedging Arrangement. 
Upon termination of the Hedging Arrangement, the Issuer, will enter into a replacement Hedging Arrangement without undue delay.
The Counterparty may, at its own cost, transfer its obligations under the Hedging Arrangement to a third party which is an Eligible Institution. There can be no assurance that the credit quality of the replacement counterparty will ultimately prove as strong as that of the original Counterparty.</t>
    </r>
  </si>
  <si>
    <r>
      <t>The transaction documentation sets out in clear and consistent terms the treatment of problem lease receivables. A full description of the procedures is given in the Prospectus under the heading: "</t>
    </r>
    <r>
      <rPr>
        <b/>
        <sz val="11"/>
        <color theme="1"/>
        <rFont val="Calibri"/>
        <family val="2"/>
        <scheme val="minor"/>
      </rPr>
      <t>The Seller and the Servicer</t>
    </r>
    <r>
      <rPr>
        <sz val="11"/>
        <color theme="1"/>
        <rFont val="Calibri"/>
        <family val="2"/>
        <scheme val="minor"/>
      </rPr>
      <t>".</t>
    </r>
  </si>
  <si>
    <t>XS3077174921;XS3077175225;XS3077176207;XS3077176892;XS307717735;XS3077177601;XS3077177866</t>
  </si>
  <si>
    <t>ECARAT DE S.A., Compartment Lease 2025-1</t>
  </si>
  <si>
    <r>
      <t>The  Lease Receivables transferred by the Seller to the Issuer have to fulfil several selection criteria. The Transaction Documents do not allow for the active selection of the Receivables on a discretionary basis including management of the pool for speculative purposes aiming to achieve better performance or increased investor yield. Accordingly, in confirmation of compliance with article 20(7) of the Securitisation Regulation and the EBA STS Guidelines Non-ABCP Securitisations, the Issuer is of the view that the Transaction Documents do not allow for active portfolio management of the pool of Receivables.
Please refer to the following references in the attached Prospectus: 
Sections  "</t>
    </r>
    <r>
      <rPr>
        <b/>
        <sz val="11"/>
        <color theme="1"/>
        <rFont val="Calibri"/>
        <family val="2"/>
        <scheme val="minor"/>
      </rPr>
      <t>Eligibility Criteria of Lease Receivables</t>
    </r>
    <r>
      <rPr>
        <sz val="11"/>
        <color theme="1"/>
        <rFont val="Calibri"/>
        <family val="2"/>
        <scheme val="minor"/>
      </rPr>
      <t xml:space="preserve">"
"Receivables Eligibility Criteria" means the following criteria and specifications with which each Lease Receivable or, as the case may be, the Lease Agreement from which it derives, must comply in order for such Lease Receivable to be purchased on the Closing Date or the relevant Further Purchase Date by the Purchaser (without prejudice to the Contracts Eligibility Criteria):
(a)	The Lease Agreements, the Lessees and the Leased Vehicles comply with the Contracts Eligibility Criteria as of the relevant Determination Date.
(b)	In relation to the Lease Receivables, as of the relevant Determination Date:
(i)	the Lease Receivables result from Lease Agreements;
(ii)	the Lease Receivables are governed by German law;
(iii)	the Lease Receivables are denominated in euro and payable in euro;
(iv)	the Lease Agreement from which it derives gives rise to substantially equal Lease Instalments;
(v)	the Lease Receivables are not delinquent Receivables, written-off receivables, disputed receivables or Defaulted Receivables;
(vi)	each Lease Receivable constitutes legal, valid, and enforceable contractual obligations of the relevant Lessee;
(vii)	the Seller has full title to the Lease Receivables and the related Lease Collateral immediately prior to their assignment and the status and enforceability of neither the Purchased Lease Receivables nor the related Lease Collateral are subject to, either in whole or in part, any assignment, delegation or pledge, attachment, warranty claims, set-off claim or encumbrance of whatever type such that there is no obstacle, in particular any rights of third parties, to the assignment of the Lease Receivables or any related Lease Collateral;
(viii)	the Expectancy Right in respect of the related Leased Vehicle will be sold and transferred to the Purchaser under the ER Purchase Agreement;
(ix)	each Lease Receivable is separately individualised and identified in the systems of the Seller on or before the relevant Determination Date such that the Purchaser may at any time separately identify the relevant Purchased Lease Receivables;
(c)	In relation to the Lessees, as of the relevant Determination Date:
(i)	to the best knowledge of the Seller, the Lease Receivable does not qualify as an exposure in default within the meaning of Article 178(1) of Regulation (EU) 575/2013 and is due from a Lessee who, to the best of the Seller's knowledge, is not a credit-impaired debtor, who on the basis of information obtained (i) from the debtor of the Purchased Lease Receivables, (ii) in the course of the servicing of the Purchased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Receivable by the Seller to the Purchaser, except if a restructured Receivable has not presented new arrears since the date of the restructuring, which must have taken place at least one year prior to the date of transfer or assignment of the Receivables by the Seller to the Purchaser; and the information provided by the Seller and the Purchaser in accordance with points (a) and (e)(i) of the first subparagraph of Article 7(1) of the EU Securitisation Regulation explicitly sets out the proportion of restructured receivables, the time and details of the restructuring as well as their performance since the date of the restructuring;
(2)	was, at the time of origination, where applicable, on a public credit registry of persons with adverse credit history or, where there is no such public credit registry, another credit registry that is available to the Seller; or
(3)	has a credit assessment or a credit score indicating that the risk of contractually agreed payments not being made is significantly higher than for comparable receivables held by the Seller and which are not assigned to the Purchaser.
(ii)	each Lessee is domiciled or registered (as the case may be) in Germany;
(iii)	no Lessee has a deposit with the Seller;
(iv)	no arrangement has been made for the extension of time for payments, or the temporary cessation of payments with any Lessee; and
(v)	at least one (1) Lease Instalment has been paid in full by the relevant Lessee.
Given that the  Expectancy Rights arise out of the transfer of title to the Leased Vehicles for security purposes and the Leased Vehicles relate to the  Leased Receivables which were randomly selected and which comply with the Lease Receivables Eligibility Criteria, the Expectancy Rights are also randomly selected and comply with selection criteria.
Based on the Seller's, the Servicer's and the Issuer's understanding of the spirit of Article 20(7) of the Securitisation Regulation and the EBA STS Guidelines applicable to Non-ABCP Securitisations, the Seller, the Servicer and the Issuer agree not to undertake active portfolio management of the Purchased Receivables included in the portfolio on a discretionary basis.
</t>
    </r>
  </si>
  <si>
    <r>
      <t>Pursuant to Article 1 of the EBA RTS on homogeneity the Receivables of the pool  (i) have been underwritten according to similar underwriting standards which apply similar approaches to the assessment of credit risk associated with the  Receivables and without prejudice to Article 9(1) of the Securitisation Regulation, (ii) are serviced according to similar servicing procedures with respect to monitoring, collection and administration of  Receivables, (iii)  fall within the same asset category of auto loans and leases and (iv) in accordance with Article 3(5)(b) of the EBA RTS on homogeneity the Borrowers, if they are corporate entities have their registered office or, if they are individuals have their place of residence in Germany, i.e. the Receivables are homogeneous with reference to at least one homogeneity factor. Please see section: "</t>
    </r>
    <r>
      <rPr>
        <b/>
        <sz val="11"/>
        <color theme="1"/>
        <rFont val="Calibri"/>
        <family val="2"/>
        <scheme val="minor"/>
      </rPr>
      <t>Eligibility Criteria of Receivables and Vehicles"</t>
    </r>
    <r>
      <rPr>
        <sz val="11"/>
        <color theme="1"/>
        <rFont val="Calibri"/>
        <family val="2"/>
        <scheme val="minor"/>
      </rPr>
      <t xml:space="preserve"> Criterion (b) of the Prospectus.
Furthermore, the folowing statements are included in the Prospectus:
</t>
    </r>
    <r>
      <rPr>
        <b/>
        <sz val="11"/>
        <color theme="1"/>
        <rFont val="Calibri"/>
        <family val="2"/>
        <scheme val="minor"/>
      </rPr>
      <t>Homogeneity</t>
    </r>
    <r>
      <rPr>
        <sz val="11"/>
        <color theme="1"/>
        <rFont val="Calibri"/>
        <family val="2"/>
        <scheme val="minor"/>
      </rPr>
      <t xml:space="preserve">
For the purposes of Article 20(8) of the EU Securitisation Regulation and Articles 1(a) to (d) of Commission Delegated Regulation (EU) 2019/1851 of 28 May 2019 supplementing Regulation (EU) 2017/2402 of the European Parliament and of the Council with regard to regulatory technical standards on the homogeneity of the underlying exposures in securitisation (the "Homogeneity RTS"), the Receivables: (i) have been underwritten according to similar underwriting standards, (ii) are serviced according to similar servicing procedures, (iii) fall within the same category of auto loans and leases and (iv) in accordance with the homogeneity factors set forth in Article 20(8) of the EU Securitisation Regulation and Article 2(5)(b) of the Homogeneity RTS, the Lessees are all resident or incorporated in one jurisdiction, being Germany.
Upon notification of the designation of the Securitisation as compliant with Articles 20 to 22 of the EU Securitisation Regulation, the Servicer further undertakes to the Issuer to disclose to the Noteholders without undue delay any material change to Stellantis Bank's internal policies and procedures in relation to the granting of credit, administration of credit-risk bearing portfolios and risk mitigation which either refer to the similarity of the underwriting standards further specified in the Homogeneity RTS in accordance with Article 20(8) for the EU Securitisation Regulation or changes which materially affect the overall credit risk or expected average performance of the portfolio without resulting in substantially different approaches to the assessment of the credit risk associated with the Receivables
Furthermore, the Seller hereby confirms that the underlying exposures do not contain any transferable securities for purposes of Article 20(8) of the Securitisation Regulation.
As set out above, the Lease Receivables and with such the Lease Agreements relating to the Expectancy Rights comply with the requirements of Article 20(8) of the Securitisation Regulation and the Commission Delegated Regulation (EU) 2019/1851 of 28 May 2019 supplementing Regulation (EU) 2017/2402 of the European Parliament and of the Council with regard to regulatory technical standards on the homogeneity of the underlying exposures in securitisation. Expectancy rights as rights in rem, i.e. a right to an object (=vehicle or equipment), do not have a debtor. 
In that respect please also refer to the Q&amp;A to EBA seeking for clarification whether a securitisation of residual values through expectancy rights qualify for STS in general in relation to non-ABCP securitisation and ABCP Securitisation (subject to compliance with all other STS criteria). EBA's response can be found on https://www.eba.europa.eu/single-rule-book-qa/qna/view/publicId/2019_5016  </t>
    </r>
  </si>
  <si>
    <t>Upon notification of the designation of the Securitisation as compliant with Articles 20 to 22 of the EU Securitisation Regulation, the Servicer further undertakes to the Issuer to disclose to the Noteholders without undue delay any material change to Stellantis Bank's internal policies and procedures in relation to the granting of credit, administration of credit-risk bearing portfolios and risk mitigation which either refer to the similarity of the underwriting standards further specified in the Homogeneity RTS in accordance with Article 20(8) for the EU Securitisation Regulation or changes which materially affect the overall credit risk or expected average performance of the portfolio without resulting in substantially different approaches to the assessment of the credit risk associated with the Receivables.</t>
  </si>
  <si>
    <r>
      <t>See the following disclosure in section "</t>
    </r>
    <r>
      <rPr>
        <b/>
        <sz val="11"/>
        <color theme="1"/>
        <rFont val="Calibri"/>
        <family val="2"/>
        <scheme val="minor"/>
      </rPr>
      <t>Origination and Securitisation Experience</t>
    </r>
    <r>
      <rPr>
        <sz val="11"/>
        <color theme="1"/>
        <rFont val="Calibri"/>
        <family val="2"/>
        <scheme val="minor"/>
      </rPr>
      <t>" of the Prospectus:
One of the main purposes of Stellantis Bank (formerly Opel Bank SA, German branch) for at least five years has been the origination, servicing and underwriting of loan receivables of a similar nature to those securitised under this Securitisation. The members of its management body and the senior staff of Stellantis Bank have adequate knowledge and skills in originating, servicing and underwriting loan receivables, similar to the Receivables purchased by the Issuer, gained through years of practice and continuing education. The members of the management body and Stellantis Bank's senior staff have been appropriately involved within the governance structure of the functions of originating, servicing and underwriting of the Receivables purchased by the Issuer. Stellantis Bank S.A. is licensed by the ACPR as a credit institution in France. Stellantis Bank, German branch, benefits from the passporting of Stellantis Bank's banking licence. Furthermore, Stellantis Bank has been engaged in securitising assets since 2005, as one means of financing its on-going operations. Stellantis Bank has been securitising receivables generated from retail vehicle instalment sale contracts, lease receivables and residual values, and loans to retailers secured by retailer inventories. Stellantis Bank's assessment of the Lessee's creditworthiness meets the requirements set out in Article 8 of Directive 2008/48/EC or paragraphs 1 to 4, point (a) of paragraph 5, and paragraph 6 of Article 18 of Directive 2014/17/EU.
Stellantis Bank securitise assets to obtain regulatory capital relief and because the securitisation market can potentially provide the securitising company with a source of lower cost of funding diversified funding among different markets and investors, and can provide additional liquidity. 
Stellantis Bank or any of its affiliates will not be obligated to make or otherwise guarantee any principal, interest or other payment on the Notes.
When Stellantis Bank or an affiliate securitises assets, it generally retains an interest in the sold assets. These interests may take the form of asset-backed securities, including senior and subordinated interests in the form of investment grade, non-investment grade, or unrated securities or other forms of subordination.
Stellantis Bank will be the servicer of the Receivables sold to the Issuer in return for a fee and other amounts payable in accordance with the Servicing Agreement (described below). Stellantis Bank will be responsible for paying the costs of the Issuer, legal fees of certain Transaction Parties, Rating Agencies fees for rating the relevant Classes of Rated Notes and other transaction costs.</t>
    </r>
  </si>
  <si>
    <t>Under the Hedging Arrangement the Issuer will undertake to pay to the Counterparty on each Distribution Date an amount equal to the amount of interest on the nominal amount of the Class A Notes, Class B Notes, Class C Notes, the Class D Notes, the Class E Notes, the Class F Notes and the Class G Notes outstanding on each Distribution Date, calculated on the basis of a fixed rate of interest of [●] per cent. in relation to the Class A Notes and the Class B Notes and calculated on the basis of a fixed rate of interest of [●] per cent. in relation to the Class C Notes, the Class D Notes, the Class E Notes, the Class F Notes and the Class G Notes, each on the basis of an actual/actual day count fraction. The Counterparty will undertake to pay to the Issuer on each Distribution Date an amount equal to a floating rate of interest on such outstanding nominal amount of the Class A Notes, Class B Notes, Class C Notes, the Class D Notes, the Class E Notes, the Class F Notes and the Class G Notes, calculated on the basis of 1-Month EURIBOR in relation to the Class A Notes and the Class B Notes and calculated on the basis of 1-Month EURIBOR per cent. in relation to the Class C Notes, the Class D Notes, the Class E Notes, the Class F Notes and the Class G Notes each on the basis of the actual number of days elapsed in an interest period divided by 360, and subject to a floor of [●] per cent in relation to the Class A Notes and the Class B Notes and subject to a floor of [●] per cent in relation to the Class C Notes, the Class D Notes, the Class E Notes, the Class F Notes and the Class G Notes .
Payments under the Hedging Arrangement will be exchanged on each Distribution Date. Payments made by the Issuer under the Hedging Arrangement (other than termination payments related to an event of default where the Counterparty is a defaulting party, or termination event due to the failure by the Counterparty to take required action after a downgrade of its credit rating) rank higher in priority than all payments on the Notes. 
Payments by the Counterparty to the Issuer under the Hedging Arrangement (except for payments by the Counterparty into the CSA Account) will be made into the Distribution Account and will, to the extent necessary, be increased to ensure that such payments are free and clear of all taxes.
Events of default under the Hedging Arrangement applicable to the Issuer are limited to, and (among other things) events of default applicable to the Counterparty include, the following:
(1)	failure to make a payment under the Hedging Arrangement when due, if such failure is not remedied within three (3) Business Days of notice of such failure being given; or
(2)	the occurrence of certain bankruptcy and insolvency events. 
Termination events under the Hedging Arrangement include, among other things, the following:
(1)	illegality of the transactions contemplated by the Hedging Arrangement; or
(2)	any Clean-Up Call or prepayment in full, but not in part, of the Notes occurs; or
(3)	failure of the Counterparty to maintain its credit rating at certain levels required by the Hedging Arrangement, which failure may not constitute a termination event if (in the time set forth in the Hedging Arrangement) the Counterparty:
(i)	posts an amount of collateral (in the form of cash and/or securities) as calculated in accordance with the credit support annex to the Hedging Arrangement; or
(ii)	obtains a guarantee from an institution with an acceptable rating; or
(iii)	transfers its rights and obligations under the Hedging Arrangement to an Eligible Institution;
(4)	an amendment of the Transaction documents affecting the Counterparty without the Counterparty’s consent; or
(5)	a breach by the Seller of its obligations to retain a material net economic interest in the Securitisation of at least 5% of the nominal value of the securitised exposures in accordance with Article 6(3)(a) of the EU Securitisation Regulation; or
(6)	a breach by the Issuer of its obligation under clause 26.1(a) of the Collateral Agency Agreement
Upon the occurrence of any event of default or termination event specified in the Hedging Arrangement, the non-defaulting party or the party which is not the affected party may, after a period of time set forth in the Hedging Arrangement, elect to terminate the Hedging Arrangement. If the Hedging Arrangement is terminated due to an event of default or a termination event, a hedging arrangement termination payment may be due to the Counterparty by the Issuer out of its available funds. The amount of any such hedging arrangement termination payment may be based on the actual cost or market quotations of the cost of entering into a similar swap transaction or such other methods as may be required under the Hedging Arrangement, in each case in accordance with the procedures set forth in the Hedging Arrangement. 
Upon termination of the Hedging Arrangement, the Issuer, will enter into a replacement Hedging Arrangement without undue delay.
The Counterparty may, at its own cost, transfer its obligations under the Hedging Arrangement to a third party which is an Eligible Institution. There can be no assurance that the credit quality of the replacement counterparty will ultimately prove as strong as that of the original Counterparty.</t>
  </si>
  <si>
    <r>
      <t>The Seller confirms that the Transaction includes triggers relating to the performance of the underlying exposures resulting in the priority of payment reverting to sequential payments in order of seniority. If a Sequential Redemption Event occurred the Priority of Payments will switch from non-sequential to sequential .
Please see the following definitions as set out in the Prospectus:
"</t>
    </r>
    <r>
      <rPr>
        <b/>
        <sz val="11"/>
        <color theme="1"/>
        <rFont val="Calibri"/>
        <family val="2"/>
        <scheme val="minor"/>
      </rPr>
      <t>Sequential Redemption Event</t>
    </r>
    <r>
      <rPr>
        <sz val="11"/>
        <color theme="1"/>
        <rFont val="Calibri"/>
        <family val="2"/>
        <scheme val="minor"/>
      </rPr>
      <t>" means the occurrence of any of the following events during the Normal Amortisation Period (only):
(a)	the Class G Principal Deficiency Sub-Ledger is greater  than [0.50] per cent. of the Aggregate Discounted Asset Balance on the immediately succeeding Distribution Date after application of the Available Interest Distribution Amount in accordance with the Interest Priority of Payments; or
(b)	the Cumulative Gross Loss Ratio is greater than:
(i)	[0.50] cent. between the Closing Date (included) and the Distribution Date falling in [December 2025] (included); or ,
(ii)	[1.00] per cent. between the Distribution Date falling in [January 2026] (included) and the Distribution Date falling in [August 2026] (included); or 
(iii)	[1.30] per cent. between the Distribution Date falling in [September 2026] (included) and the Distribution Date falling in [December 2026] (included); or 
(iv)	[2.50] per cent. between the Distribution Date falling in [January 2027] (included) and the Distribution Date falling in in [June 2027] (included); or 
(v)	[3.80] per cent. between the Distribution Date falling in [July 2027] (included) and the Final Legal Maturity Date (included); or 
(c)	the Aggregate Discounted Asset Balance has fallen below ten per cent. (10%) of the Aggregate Discounted Asset Balance as of the Closing Date but the Clean-Up Call Option has not been exercised; or
(d)	a Liquidity Reserve Shortfall.</t>
    </r>
  </si>
  <si>
    <r>
      <t>See "</t>
    </r>
    <r>
      <rPr>
        <b/>
        <sz val="11"/>
        <color theme="1"/>
        <rFont val="Calibri"/>
        <family val="2"/>
        <scheme val="minor"/>
      </rPr>
      <t>Revolving Period Termination Event</t>
    </r>
    <r>
      <rPr>
        <sz val="11"/>
        <color theme="1"/>
        <rFont val="Calibri"/>
        <family val="2"/>
        <scheme val="minor"/>
      </rPr>
      <t>" definition in the Prospectus. In particular, paragraph (a) which refers to the"Cumulative Gross Loss Ratio".
"Revolving Period Termination Event" means the occurrence of any of the following:
(a)	the Cumulative Gross Loss Ratio is greater than, on the relevant Distribution Date on which such ratio will be calculated by the Servicer: 
(i)	[0.50%] per cent. between the Closing Date and the Distribution Date falling [January 2026] (excluded); 
(ii)	[1.00%] per cent. between the Distribution Date falling in [January 2026] and the Distribution Date falling in [June 2026] (including);
(b)	a Seller Event of Default has occurred and is continuing;
(c)	a Servicer Default has occurred and is continuing;
(d)	an Event of Default or Termination Event under the Hedging Arrangement (each as defined therein);
(e)	a Liquidity Reserve Shortfall; or
(f)	a Negative Carry Event has occurred and is continuing; or
(g)	a Regulatory Change Event; or
(h)	a Note Tax Event; or
(i)	the Class G Principal Deficiency Sub-Ledger is greater than [0.50] per cent. of the Aggregate Discounted Asset Balance on the immediately succeeding Distribution Date after application of the Available Interest Distribution Amount in accordance with the Interest Priority of Payments; or
(j)	an Accelerated Amortisation Event has occurred and is continuing.
"</t>
    </r>
    <r>
      <rPr>
        <b/>
        <sz val="11"/>
        <color theme="1"/>
        <rFont val="Calibri"/>
        <family val="2"/>
        <scheme val="minor"/>
      </rPr>
      <t>Cumulative Gross Loss Ratio</t>
    </r>
    <r>
      <rPr>
        <sz val="11"/>
        <color theme="1"/>
        <rFont val="Calibri"/>
        <family val="2"/>
        <scheme val="minor"/>
      </rPr>
      <t>" means the percentage equal to (i) the sum of (A) the aggregate Net Present Value of the Defaulted Receivables that have become Defaulted Receivables between the Closing Date and the last day of the immediately preceding Monthly Period and (B) all ER Losses between the Closing Date and the last day of the immediately preceding Monthly Period divided by (ii) the aggregate Net Present Values of all the Purchased Lease Receivables, as at the Closing Date, purchased by the Issuer on the Closing Date.
"</t>
    </r>
    <r>
      <rPr>
        <b/>
        <sz val="11"/>
        <color theme="1"/>
        <rFont val="Calibri"/>
        <family val="2"/>
        <scheme val="minor"/>
      </rPr>
      <t>Defaulted Receivable</t>
    </r>
    <r>
      <rPr>
        <sz val="11"/>
        <color theme="1"/>
        <rFont val="Calibri"/>
        <family val="2"/>
        <scheme val="minor"/>
      </rPr>
      <t>" means any Purchased Lease Receivable or Purchased Expectancy Right in respect of which:
(a)	any amount due and payable under the relevant Lease Agreement has remained unpaid for 150 calendar days or more; or
(b)	the Servicer, acting in accordance with the Credit and Collection Policy, has terminated the relevant Lease Agreement, written off or made provision against any definitive losses in respect of such Purchased Lease Receivable or Purchased Expectancy Right,
(c)	provided that once a Purchased Lease Receivable or Purchased Expectancy Right has become a Defaulted Receivable it cannot become again a Performing Receivable.</t>
    </r>
  </si>
  <si>
    <r>
      <t>The Servicer confirms compliance with the Securitisation Regulation as it has the appropriate expertise in servicing the Receivables (taking the EBA STS Guidelines Non-ABCP Securitisations into account ) and has a minimum of 5 years’ experience in servicing Receivables and it has well documented and adequate policies, procedures and risk-management controls relating to the servicing of the Receivables. Please refer to the section: "</t>
    </r>
    <r>
      <rPr>
        <b/>
        <sz val="11"/>
        <color theme="1"/>
        <rFont val="Calibri"/>
        <family val="2"/>
        <scheme val="minor"/>
      </rPr>
      <t>The Seller, the Servicer and the Lease Receivables - Origination and Securitisation Experience</t>
    </r>
    <r>
      <rPr>
        <sz val="11"/>
        <color theme="1"/>
        <rFont val="Calibri"/>
        <family val="2"/>
        <scheme val="minor"/>
      </rPr>
      <t>" of the Prospectus.</t>
    </r>
  </si>
  <si>
    <r>
      <t>This is a revolving transaction with early amortisation events which will terminate the revolving period.
"</t>
    </r>
    <r>
      <rPr>
        <b/>
        <sz val="11"/>
        <rFont val="Calibri"/>
        <family val="2"/>
        <scheme val="minor"/>
      </rPr>
      <t>Revolving Period</t>
    </r>
    <r>
      <rPr>
        <sz val="11"/>
        <rFont val="Calibri"/>
        <family val="2"/>
        <scheme val="minor"/>
      </rPr>
      <t>" means the period from (and including) the Closing Date and ending on (but excluding) the earlier of (i) the Revolving Period End Date; and (ii) the date on which a Revolving Period Termination Event occurs.
"</t>
    </r>
    <r>
      <rPr>
        <b/>
        <sz val="11"/>
        <rFont val="Calibri"/>
        <family val="2"/>
        <scheme val="minor"/>
      </rPr>
      <t>Revolving Period Termination Event</t>
    </r>
    <r>
      <rPr>
        <sz val="11"/>
        <rFont val="Calibri"/>
        <family val="2"/>
        <scheme val="minor"/>
      </rPr>
      <t>" means the occurrence of any of the following:
(a)	the Cumulative Gross Loss Ratio is greater than, on the relevant Distribution Date on which such ratio will be calculated by the Servicer: 
(i)	[0.50%] per cent. between the Closing Date and the Distribution Date falling [January 2026] (excluded); 
(ii)	[1.00%] per cent. between the Distribution Date falling in [January 2026] and the Distribution Date falling in [June 2026] (including);
(b)	a Seller Event of Default has occurred and is continuing;
(c)	a Servicer Default has occurred and is continuing;
(d)	an Event of Default or Termination Event under the Hedging Arrangement (each as defined therein);
(e)	a Liquidity Reserve Shortfall; or
(f)	a Negative Carry Event has occurred and is continuing; or
(g)	a Regulatory Change Event; or
(h)	a Note Tax Event; or
(i)	the Class G Principal Deficiency Sub-Ledger is greater than [0.50] per cent. of the Aggregate Discounted Asset Balance on the immediately succeeding Distribution Date after application of the Available Interest Distribution Amount in accordance with the Interest Priority of Payments; or
(j)	an Accelerated Amortisation Event has occurred and is continuing.</t>
    </r>
  </si>
  <si>
    <r>
      <t>See "</t>
    </r>
    <r>
      <rPr>
        <b/>
        <sz val="11"/>
        <rFont val="Calibri"/>
        <family val="2"/>
        <scheme val="minor"/>
      </rPr>
      <t>Revolving Period Termination Event</t>
    </r>
    <r>
      <rPr>
        <sz val="11"/>
        <rFont val="Calibri"/>
        <family val="2"/>
        <scheme val="minor"/>
      </rPr>
      <t>" definition in the Prospectus. In particular, paragraph (a) which refers to the"Cumulative Gross Loss Ratio".
"</t>
    </r>
    <r>
      <rPr>
        <b/>
        <sz val="11"/>
        <rFont val="Calibri"/>
        <family val="2"/>
        <scheme val="minor"/>
      </rPr>
      <t>Revolving Period Termination Event</t>
    </r>
    <r>
      <rPr>
        <sz val="11"/>
        <rFont val="Calibri"/>
        <family val="2"/>
        <scheme val="minor"/>
      </rPr>
      <t>" means the occurrence of any of the following:
(a)	the Cumulative Gross Loss Ratio is greater than, on the relevant Distribution Date on which such ratio will be calculated by the Servicer: 
(i)	[0.50%] per cent. between the Closing Date and the Distribution Date falling [January 2026] (excluded); 
(ii)	[1.00%] per cent. between the Distribution Date falling in [January 2026] and the Distribution Date falling in [June 2026] (including);
(b)	a Seller Event of Default has occurred and is continuing;
(c)	a Servicer Default has occurred and is continuing;
(d)	an Event of Default or Termination Event under the Hedging Arrangement (each as defined therein);
(e)	a Liquidity Reserve Shortfall; or
(f)	a Negative Carry Event has occurred and is continuing; or
(g)	a Regulatory Change Event; or
(h)	a Note Tax Event; or
(i)	the Class G Principal Deficiency Sub-Ledger is greater than [0.50] per cent. of the Aggregate Discounted Asset Balance on the immediately succeeding Distribution Date after application of the Available Interest Distribution Amount in accordance with the Interest Priority of Payments; or
(j)	an Accelerated Amortisation Event has occurred and is continuing.</t>
    </r>
  </si>
  <si>
    <r>
      <t>See "</t>
    </r>
    <r>
      <rPr>
        <b/>
        <sz val="11"/>
        <rFont val="Calibri"/>
        <family val="2"/>
        <scheme val="minor"/>
      </rPr>
      <t>Revolving Period Termination Event</t>
    </r>
    <r>
      <rPr>
        <sz val="11"/>
        <rFont val="Calibri"/>
        <family val="2"/>
        <scheme val="minor"/>
      </rPr>
      <t>" definition in the Prospectus. In particular, paragraph (c) which refers to the"Servicer Default".
"</t>
    </r>
    <r>
      <rPr>
        <b/>
        <sz val="11"/>
        <rFont val="Calibri"/>
        <family val="2"/>
        <scheme val="minor"/>
      </rPr>
      <t>Revolving Period Termination Event</t>
    </r>
    <r>
      <rPr>
        <sz val="11"/>
        <rFont val="Calibri"/>
        <family val="2"/>
        <scheme val="minor"/>
      </rPr>
      <t>" means the occurrence of any of the following:
(a)	the Cumulative Gross Loss Ratio is greater than, on the relevant Distribution Date on which such ratio will be calculated by the Servicer: 
(i)	[0.50%] per cent. between the Closing Date and the Distribution Date falling [January 2026] (excluded); 
(ii)	[1.00%] per cent. between the Distribution Date falling in [January 2026] and the Distribution Date falling in [June 2026] (including);
(b)	a Seller Event of Default has occurred and is continuing;
(c)	a Servicer Default has occurred and is continuing;
(d)	an Event of Default or Termination Event under the Hedging Arrangement (each as defined therein);
(e)	a Liquidity Reserve Shortfall; or
(f)	a Negative Carry Event has occurred and is continuing; or
(g)	a Regulatory Change Event; or
(h)	a Note Tax Event; or
(i)	the Class G Principal Deficiency Sub-Ledger is greater than [0.50] per cent. of the Aggregate Discounted Asset Balance on the immediately succeeding Distribution Date after application of the Available Interest Distribution Amount in accordance with the Interest Priority of Payments; or
(j)	an Accelerated Amortisation Event has occurred and is continuing.
"</t>
    </r>
    <r>
      <rPr>
        <b/>
        <sz val="11"/>
        <rFont val="Calibri"/>
        <family val="2"/>
        <scheme val="minor"/>
      </rPr>
      <t>Servicer Default</t>
    </r>
    <r>
      <rPr>
        <sz val="11"/>
        <rFont val="Calibri"/>
        <family val="2"/>
        <scheme val="minor"/>
      </rPr>
      <t>" means any of the following events:
(a)	any failure by the Servicer to deliver any required payment for deposit in the Distribution Account pursuant to the Servicing Agreement, which failure continues unremedied for a period of five Business Days after (i) written notice thereof is received by the Servicer or (ii) discovery of such failure by an officer of the Servicer;
(b)	failure on the part of the Servicer to duly observe or perform any other covenants, representations or agreements of the Servicer set forth in the Servicing Agreement and the other Transaction Documents to which it is a party which failure (i) materially and adversely affects the interests of the Noteholders, and (ii) continues unremedied for a period of thirty days after the earlier of (aa) the date on which written notice of such failure will have been given to the Servicer or (bb) discovery of such failure by an officer of the Servicer;
(c)	any Insolvency Event with respect to the Servicer occurs and is continuing; or
(d)	the banking licence of the Servicer is cancelled or withdrawn by the ACPR or the Servicer is permanently prohibited from conducting its credit business (interdiction totale d'activité) by the ACPR.</t>
    </r>
  </si>
  <si>
    <r>
      <t>An exposures threshold provision is in place, where, the Class G Principal Deficiency Sub-Ledger is greater than 0.5 per cent. of the Aggregate Principal Balance on the immediately succeeding Distribution Date after application of the Available Interest Distribution Amount in accordance with the Interest Priority of Payments; 
See limb (i) of the definition of  "Revolving Period Termination Event".
"</t>
    </r>
    <r>
      <rPr>
        <b/>
        <sz val="11"/>
        <rFont val="Calibri"/>
        <family val="2"/>
        <scheme val="minor"/>
      </rPr>
      <t>Revolving Period Termination Event</t>
    </r>
    <r>
      <rPr>
        <sz val="11"/>
        <rFont val="Calibri"/>
        <family val="2"/>
        <scheme val="minor"/>
      </rPr>
      <t>" means the occurrence of any of the following:
(a)	the Cumulative Gross Loss Ratio is greater than, on the relevant Distribution Date on which such ratio will be calculated by the Servicer: 
(i)	[0.50%] per cent. between the Closing Date and the Distribution Date falling [January 2026] (excluded); 
(ii)	[1.00%] per cent. between the Distribution Date falling in [January 2026] and the Distribution Date falling in [June 2026] (including);
(b)	a Seller Event of Default has occurred and is continuing;
(c)	a Servicer Default has occurred and is continuing;
(d)	an Event of Default or Termination Event under the Hedging Arrangement (each as defined therein);
(e)	a Liquidity Reserve Shortfall; or
(f)	a Negative Carry Event has occurred and is continuing; or
(g)	a Regulatory Change Event; or
(h)	a Note Tax Event; or
(i)	the Class G Principal Deficiency Sub-Ledger is greater than [0.50] per cent. of the Aggregate Discounted Asset Balance on the immediately succeeding Distribution Date after application of the Available Interest Distribution Amount in accordance with the Interest Priority of Payments; or
(j)	an Accelerated Amortisation Event has occurred and is continuing.</t>
    </r>
  </si>
  <si>
    <r>
      <t>See "Revolving Period Termination Event" definition. In particular, paragraph (f) which refers to the"Negative Carry Event".
"</t>
    </r>
    <r>
      <rPr>
        <b/>
        <sz val="11"/>
        <rFont val="Calibri"/>
        <family val="2"/>
        <scheme val="minor"/>
      </rPr>
      <t>Revolving Period Termination Event</t>
    </r>
    <r>
      <rPr>
        <sz val="11"/>
        <rFont val="Calibri"/>
        <family val="2"/>
        <scheme val="minor"/>
      </rPr>
      <t>" means the occurrence of any of the following:
(a)	the Cumulative Gross Loss Ratio is greater than, on the relevant Distribution Date on which such ratio will be calculated by the Servicer: 
(i)	[0.50%] per cent. between the Closing Date and the Distribution Date falling [January 2026] (excluded); 
(ii)	[1.00%] per cent. between the Distribution Date falling in [January 2026] and the Distribution Date falling in [June 2026] (including);
(b)	a Seller Event of Default has occurred and is continuing;
(c)	a Servicer Default has occurred and is continuing;
(d)	an Event of Default or Termination Event under the Hedging Arrangement (each as defined therein);
(e)	a Liquidity Reserve Shortfall; or
(f)	a Negative Carry Event has occurred and is continuing; or
(g)	a Regulatory Change Event; or
(h)	a Note Tax Event; or
(i)	the Class G Principal Deficiency Sub-Ledger is greater than [0.50] per cent. of the Aggregate Discounted Asset Balance on the immediately succeeding Distribution Date after application of the Available Interest Distribution Amount in accordance with the Interest Priority of Payments; or
(j)	an Accelerated Amortisation Event has occurred and is continuing.
"</t>
    </r>
    <r>
      <rPr>
        <b/>
        <sz val="11"/>
        <rFont val="Calibri"/>
        <family val="2"/>
        <scheme val="minor"/>
      </rPr>
      <t>Negative Carry Event</t>
    </r>
    <r>
      <rPr>
        <sz val="11"/>
        <rFont val="Calibri"/>
        <family val="2"/>
        <scheme val="minor"/>
      </rPr>
      <t xml:space="preserve">" means an event that occurs if, on any two consecutive Distribution Dates, the balance of the Reinvestment Principal Ledger exceeds 10 per cent of the Aggregate Discounted Asset Balance of the Purchased Lease Receivables and Purchased Expectancy Rights comprised in the Portfolio as at the Determination Date immediately preceding the relevant Distribution Date.                                     </t>
    </r>
  </si>
  <si>
    <r>
      <t>The Priority of Payments will switch from non-sequential to sequential upon the occurrence of a Accelerated Amortisation Event, as defined in the Prospectus.
"</t>
    </r>
    <r>
      <rPr>
        <b/>
        <sz val="11"/>
        <color theme="1"/>
        <rFont val="Calibri"/>
        <family val="2"/>
        <scheme val="minor"/>
      </rPr>
      <t>Accelerated Amortisation Even</t>
    </r>
    <r>
      <rPr>
        <sz val="11"/>
        <color theme="1"/>
        <rFont val="Calibri"/>
        <family val="2"/>
        <scheme val="minor"/>
      </rPr>
      <t>t" means an Issuer Event of Default.
"</t>
    </r>
    <r>
      <rPr>
        <b/>
        <sz val="11"/>
        <color theme="1"/>
        <rFont val="Calibri"/>
        <family val="2"/>
        <scheme val="minor"/>
      </rPr>
      <t>Issuer Event of Default</t>
    </r>
    <r>
      <rPr>
        <sz val="11"/>
        <color theme="1"/>
        <rFont val="Calibri"/>
        <family val="2"/>
        <scheme val="minor"/>
      </rPr>
      <t>" means:
(a)	the occurrence of an Insolvency Event with respect to the Issuer;
(b)	the default by the Issuer in the payment of any interest amounts on the Most Senior Class of Notes (other than where the Most Senior Class of Notes is the Class G Notes) when the same becomes due and payable and such default continues unremedied for a period of five Business Days, provided that no change in the designation of the Most Senior Class of Notes has occurred following the application of the sum of the Available Principal Distribution Amount in accordance with the Principal Priority of Payments on the immediately preceding Distribution Date and provided further that a default by the Issuer in the payment of any interest amounts deferred in accordance with Condition 13 (Subordination by Deferral of Interest) prior to the Final Legal Maturity Date shall not constitute an Issuer Event of Default; or
(c)	the default by the Issuer in the payment of principal on any Note on the Final Legal Maturity Date.
"</t>
    </r>
    <r>
      <rPr>
        <b/>
        <sz val="11"/>
        <color theme="1"/>
        <rFont val="Calibri"/>
        <family val="2"/>
        <scheme val="minor"/>
      </rPr>
      <t>Note Acceleration Notice</t>
    </r>
    <r>
      <rPr>
        <sz val="11"/>
        <color theme="1"/>
        <rFont val="Calibri"/>
        <family val="2"/>
        <scheme val="minor"/>
      </rPr>
      <t>" has the meaning given to such term in clause 14.3(a)(ii) of the Collateral Agency Agreement.
Upon the occurence of an Issuer Event of Default, the Collateral Agent shall promptly notify the Noteholders, the Counterparty, the other Secured Parties (including, in particular, the Account Bank and the Servicer) and the Rating Agencies thereof (the "Note Acceleration Notice").</t>
    </r>
  </si>
  <si>
    <t>Please see section "ARTICLE 7 AND ARTICLE 22 OF THE EU SECURITISATION REGULATION" of the Prospectus:
ARTICLE 7 AND ARTICLE 22 OF THE SECURITISATION REGULATION
For the purposes of Article 7 and Article 22 of the EU Securitisation Regulation, Stellantis Bank in its capacity as originator as designated reporting entity pursuant to Article 7 of the EU Securitisation Regulation confirms and (where applicable) will make available the following information on the EU Securitisation Repository Website at (https://www.eurodw.eu/):
(f)	for the purposes of Article 7(1)(a) of the EU Securitisation Regulation, information on the Receivables by means of loan level data will be made available before pricing of the Notes. On a monthly basis, and for the purposes of Article 7(1)(a) and (e), Stellantis Bank will make simultaneously available information on the Receivables in the Monthly Investor Report and the loan level data in accordance with the Securitisation Regulation (EU) Disclosure Requirements;</t>
  </si>
  <si>
    <t>ARTICLE 7 AND ARTICLE 22 OF THE SECURITISATION REGULATION
For the purposes of Article 7 and Article 22 of the EU Securitisation Regulation, Stellantis Bank in its capacity as originator as designated reporting entity pursuant to Article 7 of the EU Securitisation Regulation confirms and (where applicable) will make available the following information on the EU Securitisation Repository Website at (https://www.eurodw.eu/):
(d)	pricing of the Notes and within 15 days of the Closing Date, for the purposes of compliance with Article 22(5) and Article 7(1)(b) of the EU Securitisation Regulation, the Servicer will make available the Transaction Documents (except for the Notes Subscription Agreement) and the Prospectus. It is not possible to make final documentation available before pricing of the Notes and so the Servicer has made the Prospectus and draft Transaction Documents on the EU Securitisation Repository Website at (https://www.eurodw.eu/). Such Transaction Documents in final form will be available after the Closing Date to investors on an ongoing basis and to potential investors on request;
(e)	pricing of the Notes in initial form and on or around the Closing Date in final form, for the purposes of compliance with Article 7(1)(d) of the EU Securitisation Regulation, the Servicer will make available the STS notification referred to in Article 27 of the EU Securitisation Regulation on the EU Securitisation Repository Website at (https://www.eurodw.eu/);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</si>
</sst>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6">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xf numFmtId="0" fontId="0" fillId="4" borderId="0" xfId="0" applyFill="1" applyAlignment="1" applyProtection="1">
      <alignment wrapText="1"/>
      <protection locked="0"/>
    </xf>
  </cellXfs>
  <cellStyles count="7">
    <cellStyle name="Normal" xfId="0"/>
    <cellStyle name="Percent" xfId="15"/>
    <cellStyle name="Currency" xfId="16"/>
    <cellStyle name="Currency [0]" xfId="17"/>
    <cellStyle name="Comma" xfId="18"/>
    <cellStyle name="Comma [0]" xfId="19"/>
    <cellStyle name="Normal 2" xfId="20"/>
  </cellStyles>
  <dxfs count="9">
    <dxf>
      <fill>
        <patternFill>
          <bgColor rgb="FFFFC000"/>
        </patternFill>
      </fill>
    </dxf>
    <dxf>
      <fill>
        <patternFill>
          <bgColor theme="7" tint="0.399949997663498"/>
        </patternFill>
      </fill>
    </dxf>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eetMetadata" Target="metadata.xml"/><Relationship Id="rId2" Type="http://schemas.openxmlformats.org/officeDocument/2006/relationships/worksheet" Target="worksheets/sheet1.xml"/><Relationship Id="rId1" Type="http://schemas.openxmlformats.org/officeDocument/2006/relationships/theme" Target="theme/theme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worksheet" Target="worksheets/sheet3.xml"/></Relationships>
</file>

<file path=xl/tables/table1.xml><?xml version="1.0" encoding="utf-8"?>
<table xmlns="http://schemas.openxmlformats.org/spreadsheetml/2006/main" id="4" name="Table1" displayName="Table1" ref="A4:B18" totalsRowShown="0" headerRowDxfId="8" dataDxfId="7" tableBorderDxfId="6">
  <autoFilter ref="A4:B18"/>
  <tableColumns count="2">
    <tableColumn id="1" name="Column header" dataDxfId="5"/>
    <tableColumn id="2" name="Description" dataDxfId="4"/>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3">
  <autoFilter ref="A19:B33"/>
  <tableColumns count="2">
    <tableColumn id="1" name="Format symbol"/>
    <tableColumn id="2"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80" zoomScaleNormal="80" workbookViewId="0" topLeftCell="B1">
      <pane xSplit="6" ySplit="1" topLeftCell="H154" activePane="bottomRight" state="frozen"/>
      <selection pane="topLeft" activeCell="B1" sqref="B1"/>
      <selection pane="bottomLeft" activeCell="B2" sqref="B2"/>
      <selection pane="topRight" activeCell="H1" sqref="H1"/>
      <selection pane="bottomRight" activeCell="G161" sqref="G161"/>
    </sheetView>
  </sheetViews>
  <sheetFormatPr defaultColWidth="9" defaultRowHeight="15"/>
  <cols>
    <col min="1" max="1" width="9.42857142857143" style="39" hidden="1" customWidth="1"/>
    <col min="2" max="2" width="11" style="40" customWidth="1"/>
    <col min="3" max="3" width="15.1428571428571" style="41" customWidth="1"/>
    <col min="4" max="4" width="15.4285714285714" style="42" customWidth="1"/>
    <col min="5" max="5" width="24.1428571428571" style="42" customWidth="1"/>
    <col min="6" max="6" width="44" style="74" customWidth="1"/>
    <col min="7" max="7" width="16.5714285714286" style="104" customWidth="1"/>
    <col min="8" max="8" width="32.5714285714286" style="74" customWidth="1"/>
    <col min="9" max="9" width="73" style="104" customWidth="1"/>
    <col min="10" max="10" width="28.1428571428571" style="78" customWidth="1"/>
    <col min="11" max="12" width="33.4285714285714" style="78" customWidth="1"/>
    <col min="13" max="13" width="26" style="78" customWidth="1"/>
    <col min="14" max="14" width="39.1428571428571" style="84" customWidth="1"/>
    <col min="15" max="15" width="11" style="120" hidden="1" customWidth="1"/>
    <col min="16" max="16" width="9.42857142857143" style="120" hidden="1" customWidth="1"/>
    <col min="17" max="17" width="12.1428571428571" style="123" hidden="1" customWidth="1"/>
    <col min="18" max="18" width="11.5714285714286" style="120" hidden="1" customWidth="1"/>
    <col min="19" max="19" width="13.5714285714286" style="123" hidden="1" customWidth="1"/>
    <col min="20" max="20" width="10.8571428571429" style="120" hidden="1" customWidth="1"/>
    <col min="21" max="21" width="11.5714285714286" style="120" hidden="1" customWidth="1"/>
    <col min="22" max="22" width="9" style="120" hidden="1" customWidth="1"/>
    <col min="23" max="23" width="9" style="123" hidden="1" customWidth="1"/>
    <col min="24" max="24" width="17.1428571428571" style="120" hidden="1" customWidth="1"/>
    <col min="25" max="25" width="20.4285714285714" style="120" hidden="1" customWidth="1"/>
    <col min="26" max="26" width="15" style="120" hidden="1" customWidth="1"/>
    <col min="27" max="27" width="23.1428571428571" style="120" hidden="1" customWidth="1"/>
    <col min="28" max="28" width="39.4285714285714" style="120" hidden="1" customWidth="1"/>
    <col min="29" max="29" width="34" style="120" hidden="1" customWidth="1"/>
    <col min="30" max="30" width="17.4285714285714" style="120" hidden="1" customWidth="1"/>
    <col min="31" max="31" width="19.5714285714286" style="120" hidden="1" customWidth="1"/>
    <col min="32" max="32" width="8.42857142857143" style="120" hidden="1" customWidth="1"/>
    <col min="33" max="33" width="18.5714285714286" style="120" hidden="1" customWidth="1"/>
    <col min="34" max="34" width="16.5714285714286" style="120" hidden="1" customWidth="1"/>
    <col min="35" max="35" width="15.5714285714286" style="120" hidden="1" customWidth="1"/>
    <col min="36" max="36" width="16.5714285714286" style="120" hidden="1" customWidth="1"/>
    <col min="37" max="37" width="9" style="85" hidden="1" customWidth="1"/>
    <col min="38" max="39" width="0" style="14" hidden="1" customWidth="1"/>
    <col min="40" max="16384" width="9" style="14"/>
  </cols>
  <sheetData>
    <row r="1" spans="1:37" s="59" customFormat="1" ht="45.75" thickBot="1">
      <c r="A1" s="105" t="s">
        <v>2</v>
      </c>
      <c r="B1" s="106" t="s">
        <v>1058</v>
      </c>
      <c r="C1" s="106" t="s">
        <v>4</v>
      </c>
      <c r="D1" s="107" t="s">
        <v>43</v>
      </c>
      <c r="E1" s="108" t="s">
        <v>6</v>
      </c>
      <c r="F1" s="60" t="s">
        <v>8</v>
      </c>
      <c r="G1" s="109" t="s">
        <v>10</v>
      </c>
      <c r="H1" s="60" t="s">
        <v>12</v>
      </c>
      <c r="I1" s="60" t="s">
        <v>14</v>
      </c>
      <c r="J1" s="86" t="s">
        <v>16</v>
      </c>
      <c r="K1" s="87" t="s">
        <v>18</v>
      </c>
      <c r="L1" s="87" t="s">
        <v>44</v>
      </c>
      <c r="M1" s="87" t="s">
        <v>22</v>
      </c>
      <c r="N1" s="43" t="s">
        <v>24</v>
      </c>
      <c r="O1" s="119" t="s">
        <v>1409</v>
      </c>
      <c r="P1" s="120" t="s">
        <v>1410</v>
      </c>
      <c r="Q1" s="121" t="s">
        <v>1411</v>
      </c>
      <c r="R1" s="120" t="s">
        <v>1412</v>
      </c>
      <c r="S1" s="122" t="s">
        <v>49</v>
      </c>
      <c r="T1" s="120" t="s">
        <v>1413</v>
      </c>
      <c r="U1" s="120" t="s">
        <v>1414</v>
      </c>
      <c r="V1" s="120" t="s">
        <v>1415</v>
      </c>
      <c r="W1" s="123" t="s">
        <v>1416</v>
      </c>
      <c r="X1" s="124" t="s">
        <v>667</v>
      </c>
      <c r="Y1" s="124" t="s">
        <v>668</v>
      </c>
      <c r="Z1" s="124" t="s">
        <v>53</v>
      </c>
      <c r="AA1" s="124" t="s">
        <v>1418</v>
      </c>
      <c r="AB1" s="125" t="s">
        <v>696</v>
      </c>
      <c r="AC1" s="126" t="s">
        <v>1419</v>
      </c>
      <c r="AD1" s="124" t="s">
        <v>669</v>
      </c>
      <c r="AE1" s="124" t="s">
        <v>670</v>
      </c>
      <c r="AF1" s="124" t="s">
        <v>671</v>
      </c>
      <c r="AG1" s="127" t="s">
        <v>1420</v>
      </c>
      <c r="AH1" s="124" t="s">
        <v>128</v>
      </c>
      <c r="AI1" s="128" t="s">
        <v>672</v>
      </c>
      <c r="AJ1" s="124" t="s">
        <v>636</v>
      </c>
      <c r="AK1" s="79"/>
    </row>
    <row r="2" spans="1:37" s="1" customFormat="1" ht="195">
      <c r="A2" s="53" t="s">
        <v>1150</v>
      </c>
      <c r="B2" s="54" t="s">
        <v>1090</v>
      </c>
      <c r="C2" s="55" t="s">
        <v>665</v>
      </c>
      <c r="D2" s="56" t="s">
        <v>62</v>
      </c>
      <c r="E2" s="57" t="s">
        <v>1147</v>
      </c>
      <c r="F2" s="138"/>
      <c r="G2" s="110" t="s">
        <v>37</v>
      </c>
      <c r="H2" s="88" t="s">
        <v>1101</v>
      </c>
      <c r="I2" s="89" t="s">
        <v>1129</v>
      </c>
      <c r="J2" s="90" t="s">
        <v>47</v>
      </c>
      <c r="K2" s="88" t="s">
        <v>48</v>
      </c>
      <c r="L2" s="88" t="s">
        <v>49</v>
      </c>
      <c r="M2" s="88" t="s">
        <v>50</v>
      </c>
      <c r="N2" s="80" t="s">
        <v>51</v>
      </c>
      <c r="O2" s="129">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9">
        <v>35</v>
      </c>
      <c r="Q2" s="130"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9">
        <f>LEN(F2)</f>
        <v>0</v>
      </c>
      <c r="S2" s="131" t="str">
        <f>IF(ISERROR(DATEVALUE(F2))=TRUE,"",DATEVALUE(F2))</f>
        <v/>
      </c>
      <c r="T2" s="129" t="str">
        <f t="shared" si="0" ref="T2">IF(AND(D2="M",ISBLANK(F2)=TRUE),"EMPTY",IF(AND(D2&lt;&gt;"M",ISBLANK(F2)=TRUE),"BLANK","UNK"))</f>
        <v>BLANK</v>
      </c>
      <c r="U2" s="129"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9" t="b">
        <f ca="1" t="array" ref="V2">IF(OR(LEN(F2)&gt;P2+1),FALSE,IF(LEFT(G2,5)="{TEXT",TRUE,IF(AND(ISBLANK(F2)=FALSE,G2="{DATE_TEXT-YYYY-MM-DD}",LEN(F2)&lt;&gt;10),FALSE,IF(AND(ISBLANK(F2)=FALSE,ISNUMBER(SUMPRODUCT(SEARCH(MID(F2,ROW(INDIRECT("1:"&amp;LEN(TRIM(F2)))),1)," "&amp;W2&amp;CHAR(10)&amp;"""")))=FALSE),FALSE,TRUE))))</f>
        <v>1</v>
      </c>
      <c r="W2" s="130"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2" t="s">
        <v>675</v>
      </c>
      <c r="Y2" s="133" t="s">
        <v>688</v>
      </c>
      <c r="Z2" s="132" t="s">
        <v>54</v>
      </c>
      <c r="AA2" s="132" t="s">
        <v>685</v>
      </c>
      <c r="AB2" s="126" t="s">
        <v>699</v>
      </c>
      <c r="AC2" s="126"/>
      <c r="AD2" s="132" t="s">
        <v>676</v>
      </c>
      <c r="AE2" s="132" t="s">
        <v>175</v>
      </c>
      <c r="AF2" s="132" t="s">
        <v>149</v>
      </c>
      <c r="AG2" s="132"/>
      <c r="AH2" s="134" t="s">
        <v>1099</v>
      </c>
      <c r="AI2" s="126" t="s">
        <v>678</v>
      </c>
      <c r="AJ2" s="134" t="s">
        <v>638</v>
      </c>
      <c r="AK2" s="49"/>
    </row>
    <row r="3" spans="1:37" s="1" customFormat="1" ht="62.85" customHeight="1">
      <c r="A3" s="15" t="s">
        <v>1151</v>
      </c>
      <c r="B3" s="16" t="s">
        <v>45</v>
      </c>
      <c r="C3" s="20"/>
      <c r="D3" s="21" t="s">
        <v>52</v>
      </c>
      <c r="E3" s="22" t="s">
        <v>53</v>
      </c>
      <c r="F3" s="46" t="s">
        <v>54</v>
      </c>
      <c r="G3" s="62" t="s">
        <v>36</v>
      </c>
      <c r="H3" s="45" t="s">
        <v>1148</v>
      </c>
      <c r="I3" s="91" t="s">
        <v>1319</v>
      </c>
      <c r="J3" s="92" t="s">
        <v>53</v>
      </c>
      <c r="K3" s="45"/>
      <c r="L3" s="45" t="s">
        <v>49</v>
      </c>
      <c r="M3" s="45" t="s">
        <v>50</v>
      </c>
      <c r="N3" s="81" t="s">
        <v>51</v>
      </c>
      <c r="O3" s="129">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9">
        <v>7</v>
      </c>
      <c r="Q3" s="130"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9">
        <f t="shared" si="2" ref="R3:R66">LEN(F3)</f>
        <v>6</v>
      </c>
      <c r="S3" s="131" t="str">
        <f t="shared" si="3" ref="S3:S31">IF(ISERROR(DATEVALUE(F3))=TRUE,"",DATEVALUE(F3))</f>
        <v/>
      </c>
      <c r="T3" s="129" t="str">
        <f t="shared" si="4" ref="T3:T66">IF(AND(D3="M",ISBLANK(F3)=TRUE),"EMPTY",IF(AND(D3&lt;&gt;"M",ISBLANK(F3)=TRUE),"BLANK","UNK"))</f>
        <v>UNK</v>
      </c>
      <c r="U3" s="129"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9" t="b">
        <f ca="1" t="array" ref="V3">IF(OR(LEN(F3)&gt;P3+1),FALSE,IF(LEFT(G3,5)="{TEXT",TRUE,IF(AND(ISBLANK(F3)=FALSE,G3="{DATE_TEXT-YYYY-MM-DD}",LEN(F3)&lt;&gt;10),FALSE,IF(AND(ISBLANK(F3)=FALSE,ISNUMBER(SUMPRODUCT(SEARCH(MID(F3,ROW(INDIRECT("1:"&amp;LEN(TRIM(F3)))),1)," "&amp;W3&amp;CHAR(10)&amp;"""")))=FALSE),FALSE,TRUE))))</f>
        <v>1</v>
      </c>
      <c r="W3" s="130"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2" t="s">
        <v>681</v>
      </c>
      <c r="Y3" s="133" t="s">
        <v>690</v>
      </c>
      <c r="Z3" s="132" t="s">
        <v>682</v>
      </c>
      <c r="AA3" s="132" t="s">
        <v>391</v>
      </c>
      <c r="AB3" s="126" t="s">
        <v>701</v>
      </c>
      <c r="AC3" s="126" t="s">
        <v>1112</v>
      </c>
      <c r="AD3" s="132" t="s">
        <v>49</v>
      </c>
      <c r="AE3" s="132" t="s">
        <v>685</v>
      </c>
      <c r="AF3" s="132" t="s">
        <v>108</v>
      </c>
      <c r="AG3" s="132" t="s">
        <v>677</v>
      </c>
      <c r="AH3" s="134" t="s">
        <v>1100</v>
      </c>
      <c r="AI3" s="126" t="s">
        <v>687</v>
      </c>
      <c r="AJ3" s="134" t="s">
        <v>1422</v>
      </c>
      <c r="AK3" s="49"/>
    </row>
    <row r="4" spans="1:37" s="1" customFormat="1" ht="195.75" thickBot="1">
      <c r="A4" s="15" t="s">
        <v>1152</v>
      </c>
      <c r="B4" s="16" t="s">
        <v>55</v>
      </c>
      <c r="C4" s="20" t="s">
        <v>56</v>
      </c>
      <c r="D4" s="21" t="s">
        <v>52</v>
      </c>
      <c r="E4" s="22" t="s">
        <v>57</v>
      </c>
      <c r="F4" s="62" t="s">
        <v>1457</v>
      </c>
      <c r="G4" s="62" t="s">
        <v>34</v>
      </c>
      <c r="H4" s="44" t="s">
        <v>1037</v>
      </c>
      <c r="I4" s="93" t="s">
        <v>1425</v>
      </c>
      <c r="J4" s="92" t="s">
        <v>1423</v>
      </c>
      <c r="K4" s="45" t="s">
        <v>1424</v>
      </c>
      <c r="L4" s="45" t="s">
        <v>58</v>
      </c>
      <c r="M4" s="45" t="s">
        <v>50</v>
      </c>
      <c r="N4" s="81" t="s">
        <v>59</v>
      </c>
      <c r="O4" s="129">
        <f t="shared" si="1"/>
        <v>1</v>
      </c>
      <c r="P4" s="129">
        <v>20</v>
      </c>
      <c r="Q4" s="130"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9">
        <f t="shared" si="2"/>
        <v>20</v>
      </c>
      <c r="S4" s="131" t="str">
        <f t="shared" si="3"/>
        <v/>
      </c>
      <c r="T4" s="129" t="str">
        <f t="shared" si="4"/>
        <v>UNK</v>
      </c>
      <c r="U4" s="129"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9" t="b">
        <f ca="1" t="array" ref="V4">IF(OR(LEN(F4)&gt;P4+1),FALSE,IF(LEFT(G4,5)="{TEXT",TRUE,IF(AND(ISBLANK(F4)=FALSE,G4="{DATE_TEXT-YYYY-MM-DD}",LEN(F4)&lt;&gt;10),FALSE,IF(AND(ISBLANK(F4)=FALSE,ISNUMBER(SUMPRODUCT(SEARCH(MID(F4,ROW(INDIRECT("1:"&amp;LEN(TRIM(F4)))),1)," "&amp;W4&amp;CHAR(10)&amp;"""")))=FALSE),FALSE,TRUE))))</f>
        <v>1</v>
      </c>
      <c r="W4" s="130"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5"/>
      <c r="Y4" s="133" t="s">
        <v>692</v>
      </c>
      <c r="Z4" s="135"/>
      <c r="AA4" s="132" t="s">
        <v>684</v>
      </c>
      <c r="AB4" s="126" t="s">
        <v>702</v>
      </c>
      <c r="AC4" s="126" t="s">
        <v>1113</v>
      </c>
      <c r="AD4" s="135"/>
      <c r="AE4" s="132" t="s">
        <v>49</v>
      </c>
      <c r="AF4" s="135"/>
      <c r="AG4" s="132" t="s">
        <v>686</v>
      </c>
      <c r="AH4" s="136" t="s">
        <v>683</v>
      </c>
      <c r="AI4" s="137"/>
      <c r="AJ4" s="136" t="s">
        <v>49</v>
      </c>
      <c r="AK4" s="49"/>
    </row>
    <row r="5" spans="1:37" s="2" customFormat="1" ht="180">
      <c r="A5" s="15" t="s">
        <v>1153</v>
      </c>
      <c r="B5" s="17" t="s">
        <v>60</v>
      </c>
      <c r="C5" s="17" t="s">
        <v>61</v>
      </c>
      <c r="D5" s="18" t="s">
        <v>62</v>
      </c>
      <c r="E5" s="23" t="s">
        <v>63</v>
      </c>
      <c r="F5" s="175" t="s">
        <v>1491</v>
      </c>
      <c r="G5" s="111" t="s">
        <v>32</v>
      </c>
      <c r="H5" s="44" t="s">
        <v>1140</v>
      </c>
      <c r="I5" s="91" t="s">
        <v>1368</v>
      </c>
      <c r="J5" s="94" t="s">
        <v>1042</v>
      </c>
      <c r="K5" s="95" t="s">
        <v>1043</v>
      </c>
      <c r="L5" s="95"/>
      <c r="M5" s="95"/>
      <c r="N5" s="82"/>
      <c r="O5" s="129">
        <f t="shared" si="1"/>
        <v>1</v>
      </c>
      <c r="P5" s="129">
        <v>10000</v>
      </c>
      <c r="Q5" s="130"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9">
        <f t="shared" si="2"/>
        <v>89</v>
      </c>
      <c r="S5" s="131" t="str">
        <f t="shared" si="3"/>
        <v/>
      </c>
      <c r="T5" s="129" t="str">
        <f t="shared" si="4"/>
        <v>UNK</v>
      </c>
      <c r="U5" s="129"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9" t="b">
        <f ca="1" t="array" ref="V5">IF(OR(LEN(F5)&gt;P5+1),FALSE,IF(LEFT(G5,5)="{TEXT",TRUE,IF(AND(ISBLANK(F5)=FALSE,G5="{DATE_TEXT-YYYY-MM-DD}",LEN(F5)&lt;&gt;10),FALSE,IF(AND(ISBLANK(F5)=FALSE,ISNUMBER(SUMPRODUCT(SEARCH(MID(F5,ROW(INDIRECT("1:"&amp;LEN(TRIM(F5)))),1)," "&amp;W5&amp;CHAR(10)&amp;"""")))=FALSE),FALSE,TRUE))))</f>
        <v>1</v>
      </c>
      <c r="W5" s="130"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5"/>
      <c r="Y5" s="133" t="s">
        <v>49</v>
      </c>
      <c r="Z5" s="135"/>
      <c r="AA5" s="135"/>
      <c r="AB5" s="126" t="s">
        <v>704</v>
      </c>
      <c r="AC5" s="126" t="s">
        <v>753</v>
      </c>
      <c r="AD5" s="135"/>
      <c r="AE5" s="135"/>
      <c r="AF5" s="135"/>
      <c r="AG5" s="132" t="s">
        <v>689</v>
      </c>
      <c r="AH5" s="135"/>
      <c r="AI5" s="137"/>
      <c r="AJ5" s="135"/>
      <c r="AK5" s="77"/>
    </row>
    <row r="6" spans="1:37" s="2" customFormat="1" ht="270">
      <c r="A6" s="15" t="s">
        <v>1154</v>
      </c>
      <c r="B6" s="16" t="s">
        <v>64</v>
      </c>
      <c r="C6" s="17" t="s">
        <v>61</v>
      </c>
      <c r="D6" s="18" t="s">
        <v>62</v>
      </c>
      <c r="E6" s="23" t="s">
        <v>65</v>
      </c>
      <c r="F6" s="63"/>
      <c r="G6" s="111" t="s">
        <v>66</v>
      </c>
      <c r="H6" s="44" t="s">
        <v>1139</v>
      </c>
      <c r="I6" s="96" t="s">
        <v>1320</v>
      </c>
      <c r="J6" s="155"/>
      <c r="K6" s="157"/>
      <c r="L6" s="157"/>
      <c r="M6" s="157"/>
      <c r="N6" s="173"/>
      <c r="O6" s="129">
        <f t="shared" si="1"/>
        <v>1</v>
      </c>
      <c r="P6" s="129">
        <v>35</v>
      </c>
      <c r="Q6" s="130"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9">
        <f t="shared" si="2"/>
        <v>0</v>
      </c>
      <c r="S6" s="131" t="str">
        <f t="shared" si="3"/>
        <v/>
      </c>
      <c r="T6" s="129" t="str">
        <f t="shared" si="4"/>
        <v>BLANK</v>
      </c>
      <c r="U6" s="129"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9" t="b">
        <f ca="1" t="array" ref="V6">IF(OR(LEN(F6)&gt;P6+1),FALSE,IF(LEFT(G6,5)="{TEXT",TRUE,IF(AND(ISBLANK(F6)=FALSE,G6="{DATE_TEXT-YYYY-MM-DD}",LEN(F6)&lt;&gt;10),FALSE,IF(AND(ISBLANK(F6)=FALSE,ISNUMBER(SUMPRODUCT(SEARCH(MID(F6,ROW(INDIRECT("1:"&amp;LEN(TRIM(F6)))),1)," "&amp;W6&amp;CHAR(10)&amp;"""")))=FALSE),FALSE,TRUE))))</f>
        <v>1</v>
      </c>
      <c r="W6" s="130"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5"/>
      <c r="Y6" s="135"/>
      <c r="Z6" s="135"/>
      <c r="AA6" s="135"/>
      <c r="AB6" s="126" t="s">
        <v>706</v>
      </c>
      <c r="AC6" s="126" t="s">
        <v>1114</v>
      </c>
      <c r="AD6" s="135"/>
      <c r="AE6" s="135"/>
      <c r="AF6" s="135"/>
      <c r="AG6" s="132" t="s">
        <v>691</v>
      </c>
      <c r="AH6" s="135"/>
      <c r="AI6" s="137"/>
      <c r="AJ6" s="135"/>
      <c r="AK6" s="77"/>
    </row>
    <row r="7" spans="1:37" s="2" customFormat="1" ht="285">
      <c r="A7" s="15" t="s">
        <v>1155</v>
      </c>
      <c r="B7" s="16" t="s">
        <v>67</v>
      </c>
      <c r="C7" s="17" t="s">
        <v>61</v>
      </c>
      <c r="D7" s="18" t="s">
        <v>62</v>
      </c>
      <c r="E7" s="23" t="s">
        <v>68</v>
      </c>
      <c r="F7" s="63"/>
      <c r="G7" s="111" t="s">
        <v>154</v>
      </c>
      <c r="H7" s="44" t="s">
        <v>1138</v>
      </c>
      <c r="I7" s="96" t="s">
        <v>1356</v>
      </c>
      <c r="J7" s="155"/>
      <c r="K7" s="157"/>
      <c r="L7" s="157"/>
      <c r="M7" s="157"/>
      <c r="N7" s="173"/>
      <c r="O7" s="129">
        <f t="shared" si="1"/>
        <v>1</v>
      </c>
      <c r="P7" s="129">
        <v>100</v>
      </c>
      <c r="Q7" s="130"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9">
        <f t="shared" si="2"/>
        <v>0</v>
      </c>
      <c r="S7" s="131" t="str">
        <f t="shared" si="3"/>
        <v/>
      </c>
      <c r="T7" s="129" t="str">
        <f t="shared" si="4"/>
        <v>BLANK</v>
      </c>
      <c r="U7" s="129"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9" t="b">
        <f ca="1" t="array" ref="V7">IF(OR(LEN(F7)&gt;P7+1),FALSE,IF(LEFT(G7,5)="{TEXT",TRUE,IF(AND(ISBLANK(F7)=FALSE,G7="{DATE_TEXT-YYYY-MM-DD}",LEN(F7)&lt;&gt;10),FALSE,IF(AND(ISBLANK(F7)=FALSE,ISNUMBER(SUMPRODUCT(SEARCH(MID(F7,ROW(INDIRECT("1:"&amp;LEN(TRIM(F7)))),1)," "&amp;W7&amp;CHAR(10)&amp;"""")))=FALSE),FALSE,TRUE))))</f>
        <v>1</v>
      </c>
      <c r="W7" s="130"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5"/>
      <c r="Y7" s="135"/>
      <c r="Z7" s="135"/>
      <c r="AA7" s="135"/>
      <c r="AB7" s="126" t="s">
        <v>710</v>
      </c>
      <c r="AC7" s="126" t="s">
        <v>756</v>
      </c>
      <c r="AD7" s="135"/>
      <c r="AE7" s="135"/>
      <c r="AF7" s="135"/>
      <c r="AG7" s="132" t="s">
        <v>1421</v>
      </c>
      <c r="AH7" s="135"/>
      <c r="AI7" s="137"/>
      <c r="AJ7" s="135"/>
      <c r="AK7" s="77"/>
    </row>
    <row r="8" spans="1:37" s="2" customFormat="1" ht="150">
      <c r="A8" s="15" t="s">
        <v>1156</v>
      </c>
      <c r="B8" s="16" t="s">
        <v>70</v>
      </c>
      <c r="C8" s="33" t="s">
        <v>71</v>
      </c>
      <c r="D8" s="34" t="s">
        <v>62</v>
      </c>
      <c r="E8" s="23" t="s">
        <v>72</v>
      </c>
      <c r="F8" s="63" t="s">
        <v>1457</v>
      </c>
      <c r="G8" s="111" t="s">
        <v>34</v>
      </c>
      <c r="H8" s="44" t="s">
        <v>73</v>
      </c>
      <c r="I8" s="96" t="s">
        <v>1397</v>
      </c>
      <c r="J8" s="92" t="s">
        <v>74</v>
      </c>
      <c r="K8" s="45" t="s">
        <v>75</v>
      </c>
      <c r="L8" s="45" t="s">
        <v>49</v>
      </c>
      <c r="M8" s="45" t="s">
        <v>50</v>
      </c>
      <c r="N8" s="81" t="s">
        <v>76</v>
      </c>
      <c r="O8" s="129">
        <f t="shared" si="1"/>
        <v>1</v>
      </c>
      <c r="P8" s="129">
        <v>10000</v>
      </c>
      <c r="Q8" s="130"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9">
        <f t="shared" si="2"/>
        <v>20</v>
      </c>
      <c r="S8" s="131" t="str">
        <f t="shared" si="3"/>
        <v/>
      </c>
      <c r="T8" s="129" t="str">
        <f t="shared" si="4"/>
        <v>UNK</v>
      </c>
      <c r="U8" s="129"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9" t="b">
        <f ca="1" t="array" ref="V8">IF(OR(LEN(F8)&gt;P8+1),FALSE,IF(LEFT(G8,5)="{TEXT",TRUE,IF(AND(ISBLANK(F8)=FALSE,G8="{DATE_TEXT-YYYY-MM-DD}",LEN(F8)&lt;&gt;10),FALSE,IF(AND(ISBLANK(F8)=FALSE,ISNUMBER(SUMPRODUCT(SEARCH(MID(F8,ROW(INDIRECT("1:"&amp;LEN(TRIM(F8)))),1)," "&amp;W8&amp;CHAR(10)&amp;"""")))=FALSE),FALSE,TRUE))))</f>
        <v>1</v>
      </c>
      <c r="W8" s="130"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5"/>
      <c r="Y8" s="135"/>
      <c r="Z8" s="135"/>
      <c r="AA8" s="135"/>
      <c r="AB8" s="126" t="s">
        <v>713</v>
      </c>
      <c r="AC8" s="126" t="s">
        <v>759</v>
      </c>
      <c r="AD8" s="135"/>
      <c r="AE8" s="135"/>
      <c r="AF8" s="135"/>
      <c r="AG8" s="132" t="s">
        <v>695</v>
      </c>
      <c r="AH8" s="135"/>
      <c r="AI8" s="120"/>
      <c r="AJ8" s="135"/>
      <c r="AK8" s="77"/>
    </row>
    <row r="9" spans="1:37" s="2" customFormat="1" ht="165">
      <c r="A9" s="15" t="s">
        <v>1157</v>
      </c>
      <c r="B9" s="16" t="s">
        <v>77</v>
      </c>
      <c r="C9" s="17" t="s">
        <v>78</v>
      </c>
      <c r="D9" s="18" t="s">
        <v>62</v>
      </c>
      <c r="E9" s="23" t="s">
        <v>79</v>
      </c>
      <c r="F9" s="63" t="s">
        <v>705</v>
      </c>
      <c r="G9" s="111" t="s">
        <v>1107</v>
      </c>
      <c r="H9" s="44" t="s">
        <v>80</v>
      </c>
      <c r="I9" s="91" t="s">
        <v>1394</v>
      </c>
      <c r="J9" s="92" t="s">
        <v>81</v>
      </c>
      <c r="K9" s="45" t="s">
        <v>82</v>
      </c>
      <c r="L9" s="45" t="s">
        <v>83</v>
      </c>
      <c r="M9" s="45" t="s">
        <v>50</v>
      </c>
      <c r="N9" s="81" t="s">
        <v>49</v>
      </c>
      <c r="O9" s="129">
        <f t="shared" si="1"/>
        <v>1</v>
      </c>
      <c r="P9" s="129">
        <v>50</v>
      </c>
      <c r="Q9" s="130"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9">
        <f t="shared" si="2"/>
        <v>6</v>
      </c>
      <c r="S9" s="131" t="str">
        <f t="shared" si="3"/>
        <v/>
      </c>
      <c r="T9" s="129" t="str">
        <f t="shared" si="4"/>
        <v>UNK</v>
      </c>
      <c r="U9" s="129"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9" t="b">
        <f ca="1" t="array" ref="V9">IF(OR(LEN(F9)&gt;P9+1),FALSE,IF(LEFT(G9,5)="{TEXT",TRUE,IF(AND(ISBLANK(F9)=FALSE,G9="{DATE_TEXT-YYYY-MM-DD}",LEN(F9)&lt;&gt;10),FALSE,IF(AND(ISBLANK(F9)=FALSE,ISNUMBER(SUMPRODUCT(SEARCH(MID(F9,ROW(INDIRECT("1:"&amp;LEN(TRIM(F9)))),1)," "&amp;W9&amp;CHAR(10)&amp;"""")))=FALSE),FALSE,TRUE))))</f>
        <v>1</v>
      </c>
      <c r="W9" s="130"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5"/>
      <c r="Y9" s="135"/>
      <c r="Z9" s="135"/>
      <c r="AA9" s="135"/>
      <c r="AB9" s="126" t="s">
        <v>717</v>
      </c>
      <c r="AC9" s="126" t="s">
        <v>1115</v>
      </c>
      <c r="AD9" s="135"/>
      <c r="AE9" s="135"/>
      <c r="AF9" s="135"/>
      <c r="AG9" s="132" t="s">
        <v>698</v>
      </c>
      <c r="AH9" s="135"/>
      <c r="AI9" s="120"/>
      <c r="AJ9" s="135"/>
      <c r="AK9" s="77"/>
    </row>
    <row r="10" spans="1:37" s="2" customFormat="1" ht="210">
      <c r="A10" s="15" t="s">
        <v>1158</v>
      </c>
      <c r="B10" s="16" t="s">
        <v>77</v>
      </c>
      <c r="C10" s="17" t="s">
        <v>78</v>
      </c>
      <c r="D10" s="18" t="s">
        <v>62</v>
      </c>
      <c r="E10" s="23" t="s">
        <v>1054</v>
      </c>
      <c r="F10" s="63"/>
      <c r="G10" s="111" t="s">
        <v>1108</v>
      </c>
      <c r="H10" s="44" t="s">
        <v>84</v>
      </c>
      <c r="I10" s="91" t="s">
        <v>1436</v>
      </c>
      <c r="J10" s="92" t="s">
        <v>81</v>
      </c>
      <c r="K10" s="45" t="s">
        <v>82</v>
      </c>
      <c r="L10" s="45" t="s">
        <v>83</v>
      </c>
      <c r="M10" s="45" t="s">
        <v>50</v>
      </c>
      <c r="N10" s="81" t="s">
        <v>49</v>
      </c>
      <c r="O10" s="129">
        <f t="shared" si="1"/>
        <v>1</v>
      </c>
      <c r="P10" s="129">
        <v>10000</v>
      </c>
      <c r="Q10" s="130"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9">
        <f t="shared" si="2"/>
        <v>0</v>
      </c>
      <c r="S10" s="131" t="str">
        <f t="shared" si="3"/>
        <v/>
      </c>
      <c r="T10" s="129" t="str">
        <f t="shared" si="4"/>
        <v>BLANK</v>
      </c>
      <c r="U10" s="129"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9" t="b">
        <f ca="1" t="array" ref="V10">IF(OR(LEN(F10)&gt;P10+1),FALSE,IF(LEFT(G10,5)="{TEXT",TRUE,IF(AND(ISBLANK(F10)=FALSE,G10="{DATE_TEXT-YYYY-MM-DD}",LEN(F10)&lt;&gt;10),FALSE,IF(AND(ISBLANK(F10)=FALSE,ISNUMBER(SUMPRODUCT(SEARCH(MID(F10,ROW(INDIRECT("1:"&amp;LEN(TRIM(F10)))),1)," "&amp;W10&amp;CHAR(10)&amp;"""")))=FALSE),FALSE,TRUE))))</f>
        <v>1</v>
      </c>
      <c r="W10" s="130"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5"/>
      <c r="Y10" s="135"/>
      <c r="Z10" s="135"/>
      <c r="AA10" s="135"/>
      <c r="AB10" s="137"/>
      <c r="AC10" s="126" t="s">
        <v>1071</v>
      </c>
      <c r="AD10" s="135"/>
      <c r="AE10" s="135"/>
      <c r="AF10" s="135"/>
      <c r="AG10" s="132" t="s">
        <v>700</v>
      </c>
      <c r="AH10" s="135"/>
      <c r="AI10" s="120"/>
      <c r="AJ10" s="135"/>
      <c r="AK10" s="77"/>
    </row>
    <row r="11" spans="1:37" s="2" customFormat="1" ht="150">
      <c r="A11" s="15" t="s">
        <v>1159</v>
      </c>
      <c r="B11" s="16" t="s">
        <v>85</v>
      </c>
      <c r="C11" s="17" t="s">
        <v>71</v>
      </c>
      <c r="D11" s="18" t="s">
        <v>62</v>
      </c>
      <c r="E11" s="23" t="s">
        <v>86</v>
      </c>
      <c r="F11" s="63"/>
      <c r="G11" s="111" t="s">
        <v>34</v>
      </c>
      <c r="H11" s="44" t="s">
        <v>87</v>
      </c>
      <c r="I11" s="96" t="s">
        <v>1396</v>
      </c>
      <c r="J11" s="92" t="s">
        <v>74</v>
      </c>
      <c r="K11" s="45" t="s">
        <v>75</v>
      </c>
      <c r="L11" s="45" t="s">
        <v>49</v>
      </c>
      <c r="M11" s="45" t="s">
        <v>50</v>
      </c>
      <c r="N11" s="81" t="s">
        <v>76</v>
      </c>
      <c r="O11" s="129">
        <f t="shared" si="1"/>
        <v>1</v>
      </c>
      <c r="P11" s="129">
        <v>10000</v>
      </c>
      <c r="Q11" s="130"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9">
        <f t="shared" si="2"/>
        <v>0</v>
      </c>
      <c r="S11" s="131" t="str">
        <f t="shared" si="3"/>
        <v/>
      </c>
      <c r="T11" s="129" t="str">
        <f t="shared" si="4"/>
        <v>BLANK</v>
      </c>
      <c r="U11" s="129"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9" t="b">
        <f ca="1" t="array" ref="V11">IF(OR(LEN(F11)&gt;P11+1),FALSE,IF(LEFT(G11,5)="{TEXT",TRUE,IF(AND(ISBLANK(F11)=FALSE,G11="{DATE_TEXT-YYYY-MM-DD}",LEN(F11)&lt;&gt;10),FALSE,IF(AND(ISBLANK(F11)=FALSE,ISNUMBER(SUMPRODUCT(SEARCH(MID(F11,ROW(INDIRECT("1:"&amp;LEN(TRIM(F11)))),1)," "&amp;W11&amp;CHAR(10)&amp;"""")))=FALSE),FALSE,TRUE))))</f>
        <v>1</v>
      </c>
      <c r="W11" s="130"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5"/>
      <c r="Y11" s="135"/>
      <c r="Z11" s="135"/>
      <c r="AA11" s="135"/>
      <c r="AB11" s="137"/>
      <c r="AC11" s="126" t="s">
        <v>1116</v>
      </c>
      <c r="AD11" s="135"/>
      <c r="AE11" s="135"/>
      <c r="AF11" s="135"/>
      <c r="AG11" s="132" t="s">
        <v>118</v>
      </c>
      <c r="AH11" s="135"/>
      <c r="AI11" s="120"/>
      <c r="AJ11" s="135"/>
      <c r="AK11" s="77"/>
    </row>
    <row r="12" spans="1:37" s="2" customFormat="1" ht="165">
      <c r="A12" s="15" t="s">
        <v>1160</v>
      </c>
      <c r="B12" s="16" t="s">
        <v>88</v>
      </c>
      <c r="C12" s="17" t="s">
        <v>78</v>
      </c>
      <c r="D12" s="18" t="s">
        <v>62</v>
      </c>
      <c r="E12" s="23" t="s">
        <v>89</v>
      </c>
      <c r="F12" s="64"/>
      <c r="G12" s="111" t="s">
        <v>1107</v>
      </c>
      <c r="H12" s="44" t="s">
        <v>90</v>
      </c>
      <c r="I12" s="96" t="s">
        <v>1395</v>
      </c>
      <c r="J12" s="145" t="s">
        <v>81</v>
      </c>
      <c r="K12" s="147" t="s">
        <v>82</v>
      </c>
      <c r="L12" s="147" t="s">
        <v>83</v>
      </c>
      <c r="M12" s="147" t="s">
        <v>50</v>
      </c>
      <c r="N12" s="149" t="s">
        <v>49</v>
      </c>
      <c r="O12" s="129">
        <f t="shared" si="1"/>
        <v>1</v>
      </c>
      <c r="P12" s="129">
        <v>50</v>
      </c>
      <c r="Q12" s="130"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9">
        <f t="shared" si="2"/>
        <v>0</v>
      </c>
      <c r="S12" s="131" t="str">
        <f t="shared" si="3"/>
        <v/>
      </c>
      <c r="T12" s="129" t="str">
        <f t="shared" si="4"/>
        <v>BLANK</v>
      </c>
      <c r="U12" s="129"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9" t="b">
        <f ca="1" t="array" ref="V12">IF(OR(LEN(F12)&gt;P12+1),FALSE,IF(LEFT(G12,5)="{TEXT",TRUE,IF(AND(ISBLANK(F12)=FALSE,G12="{DATE_TEXT-YYYY-MM-DD}",LEN(F12)&lt;&gt;10),FALSE,IF(AND(ISBLANK(F12)=FALSE,ISNUMBER(SUMPRODUCT(SEARCH(MID(F12,ROW(INDIRECT("1:"&amp;LEN(TRIM(F12)))),1)," "&amp;W12&amp;CHAR(10)&amp;"""")))=FALSE),FALSE,TRUE))))</f>
        <v>1</v>
      </c>
      <c r="W12" s="130"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5"/>
      <c r="Y12" s="135"/>
      <c r="Z12" s="135"/>
      <c r="AA12" s="135"/>
      <c r="AB12" s="137"/>
      <c r="AC12" s="126" t="s">
        <v>1086</v>
      </c>
      <c r="AD12" s="135"/>
      <c r="AE12" s="135"/>
      <c r="AF12" s="135"/>
      <c r="AG12" s="132" t="s">
        <v>703</v>
      </c>
      <c r="AH12" s="135"/>
      <c r="AI12" s="120"/>
      <c r="AJ12" s="135"/>
      <c r="AK12" s="77"/>
    </row>
    <row r="13" spans="1:37" s="2" customFormat="1" ht="210">
      <c r="A13" s="15" t="s">
        <v>1161</v>
      </c>
      <c r="B13" s="16" t="s">
        <v>88</v>
      </c>
      <c r="C13" s="17" t="s">
        <v>78</v>
      </c>
      <c r="D13" s="18" t="s">
        <v>62</v>
      </c>
      <c r="E13" s="23" t="s">
        <v>1055</v>
      </c>
      <c r="F13" s="63"/>
      <c r="G13" s="111" t="s">
        <v>1108</v>
      </c>
      <c r="H13" s="44" t="s">
        <v>91</v>
      </c>
      <c r="I13" s="91" t="s">
        <v>1435</v>
      </c>
      <c r="J13" s="156"/>
      <c r="K13" s="148"/>
      <c r="L13" s="148"/>
      <c r="M13" s="148"/>
      <c r="N13" s="150"/>
      <c r="O13" s="129">
        <f t="shared" si="1"/>
        <v>1</v>
      </c>
      <c r="P13" s="129">
        <v>10000</v>
      </c>
      <c r="Q13" s="130"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9">
        <f t="shared" si="2"/>
        <v>0</v>
      </c>
      <c r="S13" s="131" t="str">
        <f t="shared" si="3"/>
        <v/>
      </c>
      <c r="T13" s="129" t="str">
        <f t="shared" si="4"/>
        <v>BLANK</v>
      </c>
      <c r="U13" s="129"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9" t="b">
        <f ca="1" t="array" ref="V13">IF(OR(LEN(F13)&gt;P13+1),FALSE,IF(LEFT(G13,5)="{TEXT",TRUE,IF(AND(ISBLANK(F13)=FALSE,G13="{DATE_TEXT-YYYY-MM-DD}",LEN(F13)&lt;&gt;10),FALSE,IF(AND(ISBLANK(F13)=FALSE,ISNUMBER(SUMPRODUCT(SEARCH(MID(F13,ROW(INDIRECT("1:"&amp;LEN(TRIM(F13)))),1)," "&amp;W13&amp;CHAR(10)&amp;"""")))=FALSE),FALSE,TRUE))))</f>
        <v>1</v>
      </c>
      <c r="W13" s="130"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5"/>
      <c r="Y13" s="135"/>
      <c r="Z13" s="135"/>
      <c r="AA13" s="135"/>
      <c r="AB13" s="137"/>
      <c r="AC13" s="126" t="s">
        <v>1073</v>
      </c>
      <c r="AD13" s="135"/>
      <c r="AE13" s="135"/>
      <c r="AF13" s="135"/>
      <c r="AG13" s="132" t="s">
        <v>705</v>
      </c>
      <c r="AH13" s="135"/>
      <c r="AI13" s="120"/>
      <c r="AJ13" s="135"/>
      <c r="AK13" s="77"/>
    </row>
    <row r="14" spans="1:37" s="2" customFormat="1" ht="105">
      <c r="A14" s="15" t="s">
        <v>1162</v>
      </c>
      <c r="B14" s="16" t="s">
        <v>92</v>
      </c>
      <c r="C14" s="24" t="s">
        <v>71</v>
      </c>
      <c r="D14" s="25" t="s">
        <v>46</v>
      </c>
      <c r="E14" s="26" t="s">
        <v>93</v>
      </c>
      <c r="F14" s="65"/>
      <c r="G14" s="112" t="s">
        <v>34</v>
      </c>
      <c r="H14" s="44" t="s">
        <v>94</v>
      </c>
      <c r="I14" s="91" t="s">
        <v>1391</v>
      </c>
      <c r="J14" s="92" t="s">
        <v>74</v>
      </c>
      <c r="K14" s="45" t="s">
        <v>75</v>
      </c>
      <c r="L14" s="45" t="s">
        <v>49</v>
      </c>
      <c r="M14" s="45" t="s">
        <v>50</v>
      </c>
      <c r="N14" s="81" t="s">
        <v>76</v>
      </c>
      <c r="O14" s="129">
        <f t="shared" si="1"/>
        <v>1</v>
      </c>
      <c r="P14" s="129">
        <v>10000</v>
      </c>
      <c r="Q14" s="130"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9">
        <f t="shared" si="2"/>
        <v>0</v>
      </c>
      <c r="S14" s="131" t="str">
        <f t="shared" si="3"/>
        <v/>
      </c>
      <c r="T14" s="129" t="str">
        <f t="shared" si="4"/>
        <v>BLANK</v>
      </c>
      <c r="U14" s="129"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9" t="b">
        <f ca="1" t="array" ref="V14">IF(OR(LEN(F14)&gt;P14+1),FALSE,IF(LEFT(G14,5)="{TEXT",TRUE,IF(AND(ISBLANK(F14)=FALSE,G14="{DATE_TEXT-YYYY-MM-DD}",LEN(F14)&lt;&gt;10),FALSE,IF(AND(ISBLANK(F14)=FALSE,ISNUMBER(SUMPRODUCT(SEARCH(MID(F14,ROW(INDIRECT("1:"&amp;LEN(TRIM(F14)))),1)," "&amp;W14&amp;CHAR(10)&amp;"""")))=FALSE),FALSE,TRUE))))</f>
        <v>1</v>
      </c>
      <c r="W14" s="130"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5"/>
      <c r="Y14" s="135"/>
      <c r="Z14" s="135"/>
      <c r="AA14" s="135"/>
      <c r="AB14" s="137"/>
      <c r="AC14" s="126" t="s">
        <v>1074</v>
      </c>
      <c r="AD14" s="135"/>
      <c r="AE14" s="135"/>
      <c r="AF14" s="135"/>
      <c r="AG14" s="132" t="s">
        <v>712</v>
      </c>
      <c r="AH14" s="135"/>
      <c r="AI14" s="120"/>
      <c r="AJ14" s="135"/>
      <c r="AK14" s="77"/>
    </row>
    <row r="15" spans="1:37" s="2" customFormat="1" ht="195">
      <c r="A15" s="15" t="s">
        <v>1163</v>
      </c>
      <c r="B15" s="16" t="s">
        <v>95</v>
      </c>
      <c r="C15" s="24" t="s">
        <v>78</v>
      </c>
      <c r="D15" s="25" t="s">
        <v>46</v>
      </c>
      <c r="E15" s="26" t="s">
        <v>96</v>
      </c>
      <c r="F15" s="65"/>
      <c r="G15" s="112" t="s">
        <v>1109</v>
      </c>
      <c r="H15" s="44" t="s">
        <v>97</v>
      </c>
      <c r="I15" s="91" t="s">
        <v>1358</v>
      </c>
      <c r="J15" s="145" t="s">
        <v>81</v>
      </c>
      <c r="K15" s="147" t="s">
        <v>82</v>
      </c>
      <c r="L15" s="147" t="s">
        <v>83</v>
      </c>
      <c r="M15" s="147" t="s">
        <v>50</v>
      </c>
      <c r="N15" s="149" t="s">
        <v>49</v>
      </c>
      <c r="O15" s="129">
        <f t="shared" si="1"/>
        <v>1</v>
      </c>
      <c r="P15" s="129">
        <v>50</v>
      </c>
      <c r="Q15" s="130"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9">
        <f t="shared" si="2"/>
        <v>0</v>
      </c>
      <c r="S15" s="131" t="str">
        <f t="shared" si="3"/>
        <v/>
      </c>
      <c r="T15" s="129" t="str">
        <f t="shared" si="4"/>
        <v>BLANK</v>
      </c>
      <c r="U15" s="129"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9" t="b">
        <f ca="1" t="array" ref="V15">IF(OR(LEN(F15)&gt;P15+1),FALSE,IF(LEFT(G15,5)="{TEXT",TRUE,IF(AND(ISBLANK(F15)=FALSE,G15="{DATE_TEXT-YYYY-MM-DD}",LEN(F15)&lt;&gt;10),FALSE,IF(AND(ISBLANK(F15)=FALSE,ISNUMBER(SUMPRODUCT(SEARCH(MID(F15,ROW(INDIRECT("1:"&amp;LEN(TRIM(F15)))),1)," "&amp;W15&amp;CHAR(10)&amp;"""")))=FALSE),FALSE,TRUE))))</f>
        <v>1</v>
      </c>
      <c r="W15" s="130"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5"/>
      <c r="Y15" s="135"/>
      <c r="Z15" s="135"/>
      <c r="AA15" s="135"/>
      <c r="AB15" s="137"/>
      <c r="AC15" s="126" t="s">
        <v>1092</v>
      </c>
      <c r="AD15" s="135"/>
      <c r="AE15" s="135"/>
      <c r="AF15" s="135"/>
      <c r="AG15" s="132" t="s">
        <v>716</v>
      </c>
      <c r="AH15" s="135"/>
      <c r="AI15" s="120"/>
      <c r="AJ15" s="135"/>
      <c r="AK15" s="77"/>
    </row>
    <row r="16" spans="1:37" s="2" customFormat="1" ht="225">
      <c r="A16" s="15" t="s">
        <v>1164</v>
      </c>
      <c r="B16" s="16" t="s">
        <v>95</v>
      </c>
      <c r="C16" s="17" t="s">
        <v>78</v>
      </c>
      <c r="D16" s="18" t="s">
        <v>62</v>
      </c>
      <c r="E16" s="23" t="s">
        <v>98</v>
      </c>
      <c r="F16" s="63"/>
      <c r="G16" s="111" t="s">
        <v>1110</v>
      </c>
      <c r="H16" s="44" t="s">
        <v>97</v>
      </c>
      <c r="I16" s="91" t="s">
        <v>1437</v>
      </c>
      <c r="J16" s="146"/>
      <c r="K16" s="148"/>
      <c r="L16" s="148"/>
      <c r="M16" s="148"/>
      <c r="N16" s="150"/>
      <c r="O16" s="129">
        <f t="shared" si="1"/>
        <v>1</v>
      </c>
      <c r="P16" s="129">
        <v>10000</v>
      </c>
      <c r="Q16" s="130"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9">
        <f t="shared" si="2"/>
        <v>0</v>
      </c>
      <c r="S16" s="131" t="str">
        <f t="shared" si="3"/>
        <v/>
      </c>
      <c r="T16" s="129" t="str">
        <f t="shared" si="4"/>
        <v>BLANK</v>
      </c>
      <c r="U16" s="129"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9" t="b">
        <f ca="1" t="array" ref="V16">IF(OR(LEN(F16)&gt;P16+1),FALSE,IF(LEFT(G16,5)="{TEXT",TRUE,IF(AND(ISBLANK(F16)=FALSE,G16="{DATE_TEXT-YYYY-MM-DD}",LEN(F16)&lt;&gt;10),FALSE,IF(AND(ISBLANK(F16)=FALSE,ISNUMBER(SUMPRODUCT(SEARCH(MID(F16,ROW(INDIRECT("1:"&amp;LEN(TRIM(F16)))),1)," "&amp;W16&amp;CHAR(10)&amp;"""")))=FALSE),FALSE,TRUE))))</f>
        <v>1</v>
      </c>
      <c r="W16" s="130"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5"/>
      <c r="Y16" s="135"/>
      <c r="Z16" s="135"/>
      <c r="AA16" s="135"/>
      <c r="AB16" s="137"/>
      <c r="AC16" s="126" t="s">
        <v>1093</v>
      </c>
      <c r="AD16" s="135"/>
      <c r="AE16" s="135"/>
      <c r="AF16" s="135"/>
      <c r="AG16" s="132" t="s">
        <v>720</v>
      </c>
      <c r="AH16" s="135"/>
      <c r="AI16" s="120"/>
      <c r="AJ16" s="135"/>
      <c r="AK16" s="77"/>
    </row>
    <row r="17" spans="1:37" s="2" customFormat="1" ht="105">
      <c r="A17" s="15" t="s">
        <v>1165</v>
      </c>
      <c r="B17" s="16" t="s">
        <v>99</v>
      </c>
      <c r="C17" s="24" t="s">
        <v>78</v>
      </c>
      <c r="D17" s="25" t="s">
        <v>46</v>
      </c>
      <c r="E17" s="26" t="s">
        <v>100</v>
      </c>
      <c r="F17" s="144" t="s">
        <v>736</v>
      </c>
      <c r="G17" s="112" t="s">
        <v>1107</v>
      </c>
      <c r="H17" s="44" t="s">
        <v>101</v>
      </c>
      <c r="I17" s="91" t="s">
        <v>1360</v>
      </c>
      <c r="J17" s="145" t="s">
        <v>81</v>
      </c>
      <c r="K17" s="147" t="s">
        <v>82</v>
      </c>
      <c r="L17" s="147" t="s">
        <v>83</v>
      </c>
      <c r="M17" s="147" t="s">
        <v>50</v>
      </c>
      <c r="N17" s="149" t="s">
        <v>49</v>
      </c>
      <c r="O17" s="129">
        <f t="shared" si="1"/>
        <v>1</v>
      </c>
      <c r="P17" s="129">
        <v>50</v>
      </c>
      <c r="Q17" s="130"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9">
        <f t="shared" si="2"/>
        <v>10</v>
      </c>
      <c r="S17" s="131" t="str">
        <f t="shared" si="3"/>
        <v/>
      </c>
      <c r="T17" s="129" t="str">
        <f t="shared" si="4"/>
        <v>UNK</v>
      </c>
      <c r="U17" s="129"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9" t="b">
        <f ca="1" t="array" ref="V17">IF(OR(LEN(F17)&gt;P17+1),FALSE,IF(LEFT(G17,5)="{TEXT",TRUE,IF(AND(ISBLANK(F17)=FALSE,G17="{DATE_TEXT-YYYY-MM-DD}",LEN(F17)&lt;&gt;10),FALSE,IF(AND(ISBLANK(F17)=FALSE,ISNUMBER(SUMPRODUCT(SEARCH(MID(F17,ROW(INDIRECT("1:"&amp;LEN(TRIM(F17)))),1)," "&amp;W17&amp;CHAR(10)&amp;"""")))=FALSE),FALSE,TRUE))))</f>
        <v>1</v>
      </c>
      <c r="W17" s="130"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5"/>
      <c r="Y17" s="135"/>
      <c r="Z17" s="135"/>
      <c r="AA17" s="135"/>
      <c r="AB17" s="137"/>
      <c r="AC17" s="126" t="s">
        <v>1117</v>
      </c>
      <c r="AD17" s="135"/>
      <c r="AE17" s="135"/>
      <c r="AF17" s="135"/>
      <c r="AG17" s="132" t="s">
        <v>723</v>
      </c>
      <c r="AH17" s="135"/>
      <c r="AI17" s="120"/>
      <c r="AJ17" s="135"/>
      <c r="AK17" s="77"/>
    </row>
    <row r="18" spans="1:37" s="2" customFormat="1" ht="150">
      <c r="A18" s="15" t="s">
        <v>1166</v>
      </c>
      <c r="B18" s="16" t="s">
        <v>99</v>
      </c>
      <c r="C18" s="17" t="s">
        <v>78</v>
      </c>
      <c r="D18" s="18" t="s">
        <v>62</v>
      </c>
      <c r="E18" s="27" t="s">
        <v>102</v>
      </c>
      <c r="F18" s="63"/>
      <c r="G18" s="111" t="s">
        <v>1108</v>
      </c>
      <c r="H18" s="45" t="s">
        <v>103</v>
      </c>
      <c r="I18" s="96" t="s">
        <v>1438</v>
      </c>
      <c r="J18" s="146"/>
      <c r="K18" s="148"/>
      <c r="L18" s="148"/>
      <c r="M18" s="148"/>
      <c r="N18" s="150"/>
      <c r="O18" s="129">
        <f t="shared" si="1"/>
        <v>1</v>
      </c>
      <c r="P18" s="129">
        <v>10000</v>
      </c>
      <c r="Q18" s="130"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9">
        <f t="shared" si="2"/>
        <v>0</v>
      </c>
      <c r="S18" s="131" t="str">
        <f t="shared" si="3"/>
        <v/>
      </c>
      <c r="T18" s="129" t="str">
        <f t="shared" si="4"/>
        <v>BLANK</v>
      </c>
      <c r="U18" s="129"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9" t="b">
        <f ca="1" t="array" ref="V18">IF(OR(LEN(F18)&gt;P18+1),FALSE,IF(LEFT(G18,5)="{TEXT",TRUE,IF(AND(ISBLANK(F18)=FALSE,G18="{DATE_TEXT-YYYY-MM-DD}",LEN(F18)&lt;&gt;10),FALSE,IF(AND(ISBLANK(F18)=FALSE,ISNUMBER(SUMPRODUCT(SEARCH(MID(F18,ROW(INDIRECT("1:"&amp;LEN(TRIM(F18)))),1)," "&amp;W18&amp;CHAR(10)&amp;"""")))=FALSE),FALSE,TRUE))))</f>
        <v>1</v>
      </c>
      <c r="W18" s="130"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5"/>
      <c r="Y18" s="135"/>
      <c r="Z18" s="135"/>
      <c r="AA18" s="135"/>
      <c r="AB18" s="137"/>
      <c r="AC18" s="126" t="s">
        <v>1076</v>
      </c>
      <c r="AD18" s="135"/>
      <c r="AE18" s="135"/>
      <c r="AF18" s="135"/>
      <c r="AG18" s="132" t="s">
        <v>726</v>
      </c>
      <c r="AH18" s="135"/>
      <c r="AI18" s="120"/>
      <c r="AJ18" s="135"/>
      <c r="AK18" s="77"/>
    </row>
    <row r="19" spans="1:37" s="2" customFormat="1" ht="270">
      <c r="A19" s="15" t="s">
        <v>1167</v>
      </c>
      <c r="B19" s="16" t="s">
        <v>104</v>
      </c>
      <c r="C19" s="20" t="s">
        <v>105</v>
      </c>
      <c r="D19" s="21" t="s">
        <v>52</v>
      </c>
      <c r="E19" s="22" t="s">
        <v>1057</v>
      </c>
      <c r="F19" s="46" t="s">
        <v>1470</v>
      </c>
      <c r="G19" s="113" t="s">
        <v>38</v>
      </c>
      <c r="H19" s="44" t="s">
        <v>1044</v>
      </c>
      <c r="I19" s="97" t="s">
        <v>1361</v>
      </c>
      <c r="J19" s="145" t="s">
        <v>106</v>
      </c>
      <c r="K19" s="147" t="s">
        <v>1426</v>
      </c>
      <c r="L19" s="147" t="s">
        <v>49</v>
      </c>
      <c r="M19" s="147" t="s">
        <v>50</v>
      </c>
      <c r="N19" s="149" t="s">
        <v>49</v>
      </c>
      <c r="O19" s="129">
        <f t="shared" si="1"/>
        <v>1</v>
      </c>
      <c r="P19" s="129">
        <v>27</v>
      </c>
      <c r="Q19" s="130"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9">
        <f t="shared" si="2"/>
        <v>27</v>
      </c>
      <c r="S19" s="131" t="str">
        <f t="shared" si="3"/>
        <v/>
      </c>
      <c r="T19" s="129" t="str">
        <f t="shared" si="4"/>
        <v>UNK</v>
      </c>
      <c r="U19" s="129"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9" t="b">
        <f ca="1" t="array" ref="V19">IF(OR(LEN(F19)&gt;P19+1),FALSE,IF(LEFT(G19,5)="{TEXT",TRUE,IF(AND(ISBLANK(F19)=FALSE,G19="{DATE_TEXT-YYYY-MM-DD}",LEN(F19)&lt;&gt;10),FALSE,IF(AND(ISBLANK(F19)=FALSE,ISNUMBER(SUMPRODUCT(SEARCH(MID(F19,ROW(INDIRECT("1:"&amp;LEN(TRIM(F19)))),1)," "&amp;W19&amp;CHAR(10)&amp;"""")))=FALSE),FALSE,TRUE))))</f>
        <v>1</v>
      </c>
      <c r="W19" s="130"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5"/>
      <c r="Y19" s="135"/>
      <c r="Z19" s="135"/>
      <c r="AA19" s="135"/>
      <c r="AB19" s="137"/>
      <c r="AC19" s="126" t="s">
        <v>782</v>
      </c>
      <c r="AD19" s="135"/>
      <c r="AE19" s="135"/>
      <c r="AF19" s="135"/>
      <c r="AG19" s="132" t="s">
        <v>729</v>
      </c>
      <c r="AH19" s="135"/>
      <c r="AI19" s="120"/>
      <c r="AJ19" s="135"/>
      <c r="AK19" s="77"/>
    </row>
    <row r="20" spans="1:37" s="2" customFormat="1" ht="75">
      <c r="A20" s="15" t="s">
        <v>1168</v>
      </c>
      <c r="B20" s="16" t="s">
        <v>115</v>
      </c>
      <c r="C20" s="20" t="s">
        <v>105</v>
      </c>
      <c r="D20" s="21" t="s">
        <v>52</v>
      </c>
      <c r="E20" s="28" t="s">
        <v>107</v>
      </c>
      <c r="F20" s="61" t="s">
        <v>108</v>
      </c>
      <c r="G20" s="113" t="s">
        <v>41</v>
      </c>
      <c r="H20" s="45" t="s">
        <v>109</v>
      </c>
      <c r="I20" s="96" t="s">
        <v>1321</v>
      </c>
      <c r="J20" s="151"/>
      <c r="K20" s="152"/>
      <c r="L20" s="152"/>
      <c r="M20" s="152"/>
      <c r="N20" s="153"/>
      <c r="O20" s="129">
        <f t="shared" si="1"/>
        <v>1</v>
      </c>
      <c r="P20" s="129">
        <v>1</v>
      </c>
      <c r="Q20" s="130"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9">
        <f t="shared" si="2"/>
        <v>1</v>
      </c>
      <c r="S20" s="131" t="str">
        <f t="shared" si="3"/>
        <v/>
      </c>
      <c r="T20" s="129" t="str">
        <f t="shared" si="4"/>
        <v>UNK</v>
      </c>
      <c r="U20" s="129"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9" t="b">
        <f ca="1" t="array" ref="V20">IF(OR(LEN(F20)&gt;P20+1),FALSE,IF(LEFT(G20,5)="{TEXT",TRUE,IF(AND(ISBLANK(F20)=FALSE,G20="{DATE_TEXT-YYYY-MM-DD}",LEN(F20)&lt;&gt;10),FALSE,IF(AND(ISBLANK(F20)=FALSE,ISNUMBER(SUMPRODUCT(SEARCH(MID(F20,ROW(INDIRECT("1:"&amp;LEN(TRIM(F20)))),1)," "&amp;W20&amp;CHAR(10)&amp;"""")))=FALSE),FALSE,TRUE))))</f>
        <v>1</v>
      </c>
      <c r="W20" s="130"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5"/>
      <c r="Y20" s="135"/>
      <c r="Z20" s="135"/>
      <c r="AA20" s="135"/>
      <c r="AB20" s="137"/>
      <c r="AC20" s="126" t="s">
        <v>1118</v>
      </c>
      <c r="AD20" s="135"/>
      <c r="AE20" s="135"/>
      <c r="AF20" s="135"/>
      <c r="AG20" s="132" t="s">
        <v>731</v>
      </c>
      <c r="AH20" s="135"/>
      <c r="AI20" s="120"/>
      <c r="AJ20" s="135"/>
      <c r="AK20" s="77"/>
    </row>
    <row r="21" spans="1:37" s="2" customFormat="1" ht="150">
      <c r="A21" s="15" t="s">
        <v>1169</v>
      </c>
      <c r="B21" s="16" t="s">
        <v>121</v>
      </c>
      <c r="C21" s="17" t="s">
        <v>105</v>
      </c>
      <c r="D21" s="18" t="s">
        <v>62</v>
      </c>
      <c r="E21" s="19" t="s">
        <v>110</v>
      </c>
      <c r="F21" s="64"/>
      <c r="G21" s="114" t="s">
        <v>111</v>
      </c>
      <c r="H21" s="147" t="s">
        <v>112</v>
      </c>
      <c r="I21" s="96" t="s">
        <v>1369</v>
      </c>
      <c r="J21" s="151"/>
      <c r="K21" s="152"/>
      <c r="L21" s="152"/>
      <c r="M21" s="152"/>
      <c r="N21" s="153"/>
      <c r="O21" s="129">
        <f t="shared" si="1"/>
        <v>1</v>
      </c>
      <c r="P21" s="129">
        <v>25</v>
      </c>
      <c r="Q21" s="130"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9">
        <f t="shared" si="2"/>
        <v>0</v>
      </c>
      <c r="S21" s="131" t="str">
        <f t="shared" si="3"/>
        <v/>
      </c>
      <c r="T21" s="129" t="str">
        <f t="shared" si="4"/>
        <v>BLANK</v>
      </c>
      <c r="U21" s="129"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9" t="b">
        <f ca="1" t="array" ref="V21">IF(OR(LEN(F21)&gt;P21+1),FALSE,IF(LEFT(G21,5)="{TEXT",TRUE,IF(AND(ISBLANK(F21)=FALSE,G21="{DATE_TEXT-YYYY-MM-DD}",LEN(F21)&lt;&gt;10),FALSE,IF(AND(ISBLANK(F21)=FALSE,ISNUMBER(SUMPRODUCT(SEARCH(MID(F21,ROW(INDIRECT("1:"&amp;LEN(TRIM(F21)))),1)," "&amp;W21&amp;CHAR(10)&amp;"""")))=FALSE),FALSE,TRUE))))</f>
        <v>1</v>
      </c>
      <c r="W21" s="130"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5"/>
      <c r="Y21" s="135"/>
      <c r="Z21" s="135"/>
      <c r="AA21" s="135"/>
      <c r="AB21" s="137"/>
      <c r="AC21" s="126" t="s">
        <v>1119</v>
      </c>
      <c r="AD21" s="135"/>
      <c r="AE21" s="135"/>
      <c r="AF21" s="135"/>
      <c r="AG21" s="132" t="s">
        <v>733</v>
      </c>
      <c r="AH21" s="135"/>
      <c r="AI21" s="120"/>
      <c r="AJ21" s="135"/>
      <c r="AK21" s="77"/>
    </row>
    <row r="22" spans="1:37" s="2" customFormat="1" ht="120.75">
      <c r="A22" s="15" t="s">
        <v>1170</v>
      </c>
      <c r="B22" s="16" t="s">
        <v>122</v>
      </c>
      <c r="C22" s="17" t="s">
        <v>105</v>
      </c>
      <c r="D22" s="18" t="s">
        <v>62</v>
      </c>
      <c r="E22" s="19" t="s">
        <v>113</v>
      </c>
      <c r="F22" s="63"/>
      <c r="G22" s="114" t="s">
        <v>114</v>
      </c>
      <c r="H22" s="154"/>
      <c r="I22" s="96" t="s">
        <v>1370</v>
      </c>
      <c r="J22" s="146"/>
      <c r="K22" s="148"/>
      <c r="L22" s="148"/>
      <c r="M22" s="148"/>
      <c r="N22" s="150"/>
      <c r="O22" s="129">
        <f t="shared" si="1"/>
        <v>1</v>
      </c>
      <c r="P22" s="129">
        <v>5000</v>
      </c>
      <c r="Q22" s="130"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9">
        <f t="shared" si="2"/>
        <v>0</v>
      </c>
      <c r="S22" s="131" t="str">
        <f t="shared" si="3"/>
        <v/>
      </c>
      <c r="T22" s="129" t="str">
        <f t="shared" si="4"/>
        <v>BLANK</v>
      </c>
      <c r="U22" s="129"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9" t="b">
        <f ca="1" t="array" ref="V22">IF(OR(LEN(F22)&gt;P22+1),FALSE,IF(LEFT(G22,5)="{TEXT",TRUE,IF(AND(ISBLANK(F22)=FALSE,G22="{DATE_TEXT-YYYY-MM-DD}",LEN(F22)&lt;&gt;10),FALSE,IF(AND(ISBLANK(F22)=FALSE,ISNUMBER(SUMPRODUCT(SEARCH(MID(F22,ROW(INDIRECT("1:"&amp;LEN(TRIM(F22)))),1)," "&amp;W22&amp;CHAR(10)&amp;"""")))=FALSE),FALSE,TRUE))))</f>
        <v>1</v>
      </c>
      <c r="W22" s="130"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5"/>
      <c r="Y22" s="135"/>
      <c r="Z22" s="135"/>
      <c r="AA22" s="135"/>
      <c r="AB22" s="137"/>
      <c r="AC22" s="126" t="s">
        <v>1079</v>
      </c>
      <c r="AD22" s="135"/>
      <c r="AE22" s="135"/>
      <c r="AF22" s="135"/>
      <c r="AG22" s="132" t="s">
        <v>736</v>
      </c>
      <c r="AH22" s="135"/>
      <c r="AI22" s="120"/>
      <c r="AJ22" s="135"/>
      <c r="AK22" s="77"/>
    </row>
    <row r="23" spans="1:37" s="2" customFormat="1" ht="180">
      <c r="A23" s="15" t="s">
        <v>1171</v>
      </c>
      <c r="B23" s="16" t="s">
        <v>126</v>
      </c>
      <c r="C23" s="17" t="s">
        <v>116</v>
      </c>
      <c r="D23" s="18" t="s">
        <v>62</v>
      </c>
      <c r="E23" s="19" t="s">
        <v>117</v>
      </c>
      <c r="F23" s="63" t="s">
        <v>736</v>
      </c>
      <c r="G23" s="111" t="s">
        <v>1107</v>
      </c>
      <c r="H23" s="44" t="s">
        <v>1130</v>
      </c>
      <c r="I23" s="91" t="s">
        <v>1322</v>
      </c>
      <c r="J23" s="158" t="s">
        <v>119</v>
      </c>
      <c r="K23" s="161" t="s">
        <v>120</v>
      </c>
      <c r="L23" s="147" t="s">
        <v>49</v>
      </c>
      <c r="M23" s="147" t="s">
        <v>50</v>
      </c>
      <c r="N23" s="149" t="s">
        <v>49</v>
      </c>
      <c r="O23" s="129">
        <f t="shared" si="1"/>
        <v>1</v>
      </c>
      <c r="P23" s="129">
        <v>50</v>
      </c>
      <c r="Q23" s="130"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9">
        <f t="shared" si="2"/>
        <v>10</v>
      </c>
      <c r="S23" s="131" t="str">
        <f t="shared" si="3"/>
        <v/>
      </c>
      <c r="T23" s="129" t="str">
        <f t="shared" si="4"/>
        <v>UNK</v>
      </c>
      <c r="U23" s="129"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9" t="b">
        <f ca="1" t="array" ref="V23">IF(OR(LEN(F23)&gt;P23+1),FALSE,IF(LEFT(G23,5)="{TEXT",TRUE,IF(AND(ISBLANK(F23)=FALSE,G23="{DATE_TEXT-YYYY-MM-DD}",LEN(F23)&lt;&gt;10),FALSE,IF(AND(ISBLANK(F23)=FALSE,ISNUMBER(SUMPRODUCT(SEARCH(MID(F23,ROW(INDIRECT("1:"&amp;LEN(TRIM(F23)))),1)," "&amp;W23&amp;CHAR(10)&amp;"""")))=FALSE),FALSE,TRUE))))</f>
        <v>1</v>
      </c>
      <c r="W23" s="130"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5"/>
      <c r="Y23" s="135"/>
      <c r="Z23" s="135"/>
      <c r="AA23" s="135"/>
      <c r="AB23" s="137"/>
      <c r="AC23" s="126" t="s">
        <v>1080</v>
      </c>
      <c r="AD23" s="135"/>
      <c r="AE23" s="135"/>
      <c r="AF23" s="135"/>
      <c r="AG23" s="132" t="s">
        <v>738</v>
      </c>
      <c r="AH23" s="135"/>
      <c r="AI23" s="120"/>
      <c r="AJ23" s="135"/>
      <c r="AK23" s="77"/>
    </row>
    <row r="24" spans="1:37" s="2" customFormat="1" ht="270">
      <c r="A24" s="15" t="s">
        <v>1172</v>
      </c>
      <c r="B24" s="16" t="s">
        <v>131</v>
      </c>
      <c r="C24" s="17" t="s">
        <v>116</v>
      </c>
      <c r="D24" s="18" t="s">
        <v>62</v>
      </c>
      <c r="E24" s="19" t="s">
        <v>119</v>
      </c>
      <c r="F24" s="63" t="s">
        <v>1471</v>
      </c>
      <c r="G24" s="114" t="s">
        <v>154</v>
      </c>
      <c r="H24" s="44" t="s">
        <v>1105</v>
      </c>
      <c r="I24" s="91" t="s">
        <v>1362</v>
      </c>
      <c r="J24" s="159"/>
      <c r="K24" s="162"/>
      <c r="L24" s="157" t="s">
        <v>49</v>
      </c>
      <c r="M24" s="157" t="s">
        <v>50</v>
      </c>
      <c r="N24" s="173"/>
      <c r="O24" s="129">
        <f t="shared" si="1"/>
        <v>1</v>
      </c>
      <c r="P24" s="129">
        <v>100</v>
      </c>
      <c r="Q24" s="130"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9">
        <f t="shared" si="2"/>
        <v>31</v>
      </c>
      <c r="S24" s="131" t="str">
        <f t="shared" si="3"/>
        <v/>
      </c>
      <c r="T24" s="129" t="str">
        <f t="shared" si="4"/>
        <v>UNK</v>
      </c>
      <c r="U24" s="129"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9" t="b">
        <f ca="1" t="array" ref="V24">IF(OR(LEN(F24)&gt;P24+1),FALSE,IF(LEFT(G24,5)="{TEXT",TRUE,IF(AND(ISBLANK(F24)=FALSE,G24="{DATE_TEXT-YYYY-MM-DD}",LEN(F24)&lt;&gt;10),FALSE,IF(AND(ISBLANK(F24)=FALSE,ISNUMBER(SUMPRODUCT(SEARCH(MID(F24,ROW(INDIRECT("1:"&amp;LEN(TRIM(F24)))),1)," "&amp;W24&amp;CHAR(10)&amp;"""")))=FALSE),FALSE,TRUE))))</f>
        <v>1</v>
      </c>
      <c r="W24" s="130"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5"/>
      <c r="Y24" s="135"/>
      <c r="Z24" s="135"/>
      <c r="AA24" s="135"/>
      <c r="AB24" s="137"/>
      <c r="AC24" s="126" t="s">
        <v>1120</v>
      </c>
      <c r="AD24" s="135"/>
      <c r="AE24" s="135"/>
      <c r="AF24" s="135"/>
      <c r="AG24" s="132" t="s">
        <v>740</v>
      </c>
      <c r="AH24" s="135"/>
      <c r="AI24" s="120"/>
      <c r="AJ24" s="135"/>
      <c r="AK24" s="77"/>
    </row>
    <row r="25" spans="1:37" s="2" customFormat="1" ht="270">
      <c r="A25" s="15" t="s">
        <v>1173</v>
      </c>
      <c r="B25" s="16" t="s">
        <v>1174</v>
      </c>
      <c r="C25" s="17" t="s">
        <v>116</v>
      </c>
      <c r="D25" s="18" t="s">
        <v>62</v>
      </c>
      <c r="E25" s="19" t="s">
        <v>1038</v>
      </c>
      <c r="F25" s="63"/>
      <c r="G25" s="114" t="s">
        <v>114</v>
      </c>
      <c r="H25" s="44" t="s">
        <v>1039</v>
      </c>
      <c r="I25" s="91" t="s">
        <v>1388</v>
      </c>
      <c r="J25" s="160"/>
      <c r="K25" s="163"/>
      <c r="L25" s="154"/>
      <c r="M25" s="154"/>
      <c r="N25" s="172"/>
      <c r="O25" s="129">
        <f t="shared" si="1"/>
        <v>1</v>
      </c>
      <c r="P25" s="129">
        <v>5000</v>
      </c>
      <c r="Q25" s="130"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9">
        <f t="shared" si="2"/>
        <v>0</v>
      </c>
      <c r="S25" s="131" t="str">
        <f t="shared" si="3"/>
        <v/>
      </c>
      <c r="T25" s="129" t="str">
        <f t="shared" si="4"/>
        <v>BLANK</v>
      </c>
      <c r="U25" s="129"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9" t="b">
        <f ca="1" t="array" ref="V25">IF(OR(LEN(F25)&gt;P25+1),FALSE,IF(LEFT(G25,5)="{TEXT",TRUE,IF(AND(ISBLANK(F25)=FALSE,G25="{DATE_TEXT-YYYY-MM-DD}",LEN(F25)&lt;&gt;10),FALSE,IF(AND(ISBLANK(F25)=FALSE,ISNUMBER(SUMPRODUCT(SEARCH(MID(F25,ROW(INDIRECT("1:"&amp;LEN(TRIM(F25)))),1)," "&amp;W25&amp;CHAR(10)&amp;"""")))=FALSE),FALSE,TRUE))))</f>
        <v>1</v>
      </c>
      <c r="W25" s="130"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5"/>
      <c r="Y25" s="135"/>
      <c r="Z25" s="135"/>
      <c r="AA25" s="135"/>
      <c r="AB25" s="137"/>
      <c r="AC25" s="126" t="s">
        <v>812</v>
      </c>
      <c r="AD25" s="135"/>
      <c r="AE25" s="135"/>
      <c r="AF25" s="135"/>
      <c r="AG25" s="132" t="s">
        <v>742</v>
      </c>
      <c r="AH25" s="135"/>
      <c r="AI25" s="120"/>
      <c r="AJ25" s="135"/>
      <c r="AK25" s="77"/>
    </row>
    <row r="26" spans="1:37" s="2" customFormat="1" ht="120">
      <c r="A26" s="15" t="s">
        <v>1175</v>
      </c>
      <c r="B26" s="16" t="s">
        <v>136</v>
      </c>
      <c r="C26" s="20" t="s">
        <v>123</v>
      </c>
      <c r="D26" s="21" t="s">
        <v>52</v>
      </c>
      <c r="E26" s="29" t="s">
        <v>124</v>
      </c>
      <c r="F26" s="66" t="s">
        <v>1472</v>
      </c>
      <c r="G26" s="115" t="s">
        <v>1142</v>
      </c>
      <c r="H26" s="45" t="s">
        <v>1145</v>
      </c>
      <c r="I26" s="97" t="s">
        <v>1323</v>
      </c>
      <c r="J26" s="92" t="s">
        <v>124</v>
      </c>
      <c r="K26" s="45" t="s">
        <v>125</v>
      </c>
      <c r="L26" s="45" t="s">
        <v>49</v>
      </c>
      <c r="M26" s="45" t="s">
        <v>50</v>
      </c>
      <c r="N26" s="81" t="s">
        <v>49</v>
      </c>
      <c r="O26" s="129" t="str">
        <f t="shared" si="1"/>
        <v>FMT</v>
      </c>
      <c r="P26" s="129">
        <v>10</v>
      </c>
      <c r="Q26" s="130"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9">
        <f t="shared" si="2"/>
        <v>10</v>
      </c>
      <c r="S26" s="131" t="str">
        <f t="shared" si="3"/>
        <v/>
      </c>
      <c r="T26" s="129" t="str">
        <f t="shared" si="4"/>
        <v>UNK</v>
      </c>
      <c r="U26" s="129"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FORMAT_CHAR</v>
      </c>
      <c r="V26" s="129" t="b">
        <f ca="1" t="array" ref="V26">IF(OR(LEN(F26)&gt;P26+1),FALSE,IF(LEFT(G26,5)="{TEXT",TRUE,IF(AND(ISBLANK(F26)=FALSE,G26="{DATE_TEXT-YYYY-MM-DD}",LEN(F26)&lt;&gt;10),FALSE,IF(AND(ISBLANK(F26)=FALSE,ISNUMBER(SUMPRODUCT(SEARCH(MID(F26,ROW(INDIRECT("1:"&amp;LEN(TRIM(F26)))),1)," "&amp;W26&amp;CHAR(10)&amp;"""")))=FALSE),FALSE,TRUE))))</f>
        <v>1</v>
      </c>
      <c r="W26" s="130"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5"/>
      <c r="Y26" s="135"/>
      <c r="Z26" s="135"/>
      <c r="AA26" s="135"/>
      <c r="AB26" s="137"/>
      <c r="AC26" s="126" t="s">
        <v>1121</v>
      </c>
      <c r="AD26" s="135"/>
      <c r="AE26" s="135"/>
      <c r="AF26" s="135"/>
      <c r="AG26" s="132" t="s">
        <v>744</v>
      </c>
      <c r="AH26" s="135"/>
      <c r="AI26" s="120"/>
      <c r="AJ26" s="135"/>
      <c r="AK26" s="77"/>
    </row>
    <row r="27" spans="1:37" s="2" customFormat="1" ht="165">
      <c r="A27" s="15" t="s">
        <v>1176</v>
      </c>
      <c r="B27" s="16" t="s">
        <v>141</v>
      </c>
      <c r="C27" s="17" t="s">
        <v>127</v>
      </c>
      <c r="D27" s="18" t="s">
        <v>62</v>
      </c>
      <c r="E27" s="23" t="s">
        <v>128</v>
      </c>
      <c r="F27" s="67" t="s">
        <v>1099</v>
      </c>
      <c r="G27" s="114" t="s">
        <v>36</v>
      </c>
      <c r="H27" s="45" t="s">
        <v>1102</v>
      </c>
      <c r="I27" s="91" t="s">
        <v>1363</v>
      </c>
      <c r="J27" s="92" t="s">
        <v>129</v>
      </c>
      <c r="K27" s="45" t="s">
        <v>130</v>
      </c>
      <c r="L27" s="45" t="s">
        <v>49</v>
      </c>
      <c r="M27" s="45" t="s">
        <v>50</v>
      </c>
      <c r="N27" s="81" t="s">
        <v>49</v>
      </c>
      <c r="O27" s="129">
        <f t="shared" si="1"/>
        <v>1</v>
      </c>
      <c r="P27" s="129">
        <v>35</v>
      </c>
      <c r="Q27" s="130"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9">
        <f t="shared" si="2"/>
        <v>27</v>
      </c>
      <c r="S27" s="131" t="str">
        <f t="shared" si="3"/>
        <v/>
      </c>
      <c r="T27" s="129" t="str">
        <f t="shared" si="4"/>
        <v>UNK</v>
      </c>
      <c r="U27" s="129"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9" t="b">
        <f ca="1" t="array" ref="V27">IF(OR(LEN(F27)&gt;P27+1),FALSE,IF(LEFT(G27,5)="{TEXT",TRUE,IF(AND(ISBLANK(F27)=FALSE,G27="{DATE_TEXT-YYYY-MM-DD}",LEN(F27)&lt;&gt;10),FALSE,IF(AND(ISBLANK(F27)=FALSE,ISNUMBER(SUMPRODUCT(SEARCH(MID(F27,ROW(INDIRECT("1:"&amp;LEN(TRIM(F27)))),1)," "&amp;W27&amp;CHAR(10)&amp;"""")))=FALSE),FALSE,TRUE))))</f>
        <v>1</v>
      </c>
      <c r="W27" s="130"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5"/>
      <c r="Y27" s="135"/>
      <c r="Z27" s="135"/>
      <c r="AA27" s="135"/>
      <c r="AB27" s="137"/>
      <c r="AC27" s="126" t="s">
        <v>1081</v>
      </c>
      <c r="AD27" s="135"/>
      <c r="AE27" s="135"/>
      <c r="AF27" s="135"/>
      <c r="AG27" s="132" t="s">
        <v>746</v>
      </c>
      <c r="AH27" s="135"/>
      <c r="AI27" s="120"/>
      <c r="AJ27" s="135"/>
      <c r="AK27" s="77"/>
    </row>
    <row r="28" spans="1:37" s="2" customFormat="1" ht="120.75">
      <c r="A28" s="15" t="s">
        <v>1177</v>
      </c>
      <c r="B28" s="16" t="s">
        <v>146</v>
      </c>
      <c r="C28" s="20" t="s">
        <v>132</v>
      </c>
      <c r="D28" s="21" t="s">
        <v>52</v>
      </c>
      <c r="E28" s="22" t="s">
        <v>133</v>
      </c>
      <c r="F28" s="68" t="s">
        <v>1492</v>
      </c>
      <c r="G28" s="113" t="s">
        <v>154</v>
      </c>
      <c r="H28" s="44" t="s">
        <v>134</v>
      </c>
      <c r="I28" s="97" t="s">
        <v>1389</v>
      </c>
      <c r="J28" s="92" t="s">
        <v>133</v>
      </c>
      <c r="K28" s="45" t="s">
        <v>134</v>
      </c>
      <c r="L28" s="45" t="s">
        <v>49</v>
      </c>
      <c r="M28" s="45" t="s">
        <v>50</v>
      </c>
      <c r="N28" s="81" t="s">
        <v>135</v>
      </c>
      <c r="O28" s="129">
        <f t="shared" si="1"/>
        <v>1</v>
      </c>
      <c r="P28" s="129">
        <v>100</v>
      </c>
      <c r="Q28" s="130"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9">
        <f t="shared" si="2"/>
        <v>40</v>
      </c>
      <c r="S28" s="131" t="str">
        <f t="shared" si="3"/>
        <v/>
      </c>
      <c r="T28" s="129" t="str">
        <f t="shared" si="4"/>
        <v>UNK</v>
      </c>
      <c r="U28" s="129"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9" t="b">
        <f ca="1" t="array" ref="V28">IF(OR(LEN(F28)&gt;P28+1),FALSE,IF(LEFT(G28,5)="{TEXT",TRUE,IF(AND(ISBLANK(F28)=FALSE,G28="{DATE_TEXT-YYYY-MM-DD}",LEN(F28)&lt;&gt;10),FALSE,IF(AND(ISBLANK(F28)=FALSE,ISNUMBER(SUMPRODUCT(SEARCH(MID(F28,ROW(INDIRECT("1:"&amp;LEN(TRIM(F28)))),1)," "&amp;W28&amp;CHAR(10)&amp;"""")))=FALSE),FALSE,TRUE))))</f>
        <v>1</v>
      </c>
      <c r="W28" s="130"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5"/>
      <c r="Y28" s="135"/>
      <c r="Z28" s="135"/>
      <c r="AA28" s="135"/>
      <c r="AB28" s="137"/>
      <c r="AC28" s="126" t="s">
        <v>1122</v>
      </c>
      <c r="AD28" s="135"/>
      <c r="AE28" s="135"/>
      <c r="AF28" s="135"/>
      <c r="AG28" s="132" t="s">
        <v>748</v>
      </c>
      <c r="AH28" s="135"/>
      <c r="AI28" s="120"/>
      <c r="AJ28" s="135"/>
      <c r="AK28" s="77"/>
    </row>
    <row r="29" spans="1:37" s="2" customFormat="1" ht="409.5">
      <c r="A29" s="15" t="s">
        <v>1178</v>
      </c>
      <c r="B29" s="16" t="s">
        <v>155</v>
      </c>
      <c r="C29" s="20" t="s">
        <v>137</v>
      </c>
      <c r="D29" s="21" t="s">
        <v>52</v>
      </c>
      <c r="E29" s="22" t="s">
        <v>138</v>
      </c>
      <c r="F29" s="46" t="s">
        <v>706</v>
      </c>
      <c r="G29" s="113" t="s">
        <v>36</v>
      </c>
      <c r="H29" s="44" t="s">
        <v>139</v>
      </c>
      <c r="I29" s="96" t="s">
        <v>1398</v>
      </c>
      <c r="J29" s="92" t="s">
        <v>138</v>
      </c>
      <c r="K29" s="45" t="s">
        <v>140</v>
      </c>
      <c r="L29" s="45" t="s">
        <v>49</v>
      </c>
      <c r="M29" s="45" t="s">
        <v>50</v>
      </c>
      <c r="N29" s="81" t="s">
        <v>49</v>
      </c>
      <c r="O29" s="129">
        <f t="shared" si="1"/>
        <v>1</v>
      </c>
      <c r="P29" s="129">
        <v>100</v>
      </c>
      <c r="Q29" s="130"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9">
        <f t="shared" si="2"/>
        <v>17</v>
      </c>
      <c r="S29" s="131" t="str">
        <f t="shared" si="3"/>
        <v/>
      </c>
      <c r="T29" s="129" t="str">
        <f t="shared" si="4"/>
        <v>UNK</v>
      </c>
      <c r="U29" s="129"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9" t="b">
        <f ca="1" t="array" ref="V29">IF(OR(LEN(F29)&gt;P29+1),FALSE,IF(LEFT(G29,5)="{TEXT",TRUE,IF(AND(ISBLANK(F29)=FALSE,G29="{DATE_TEXT-YYYY-MM-DD}",LEN(F29)&lt;&gt;10),FALSE,IF(AND(ISBLANK(F29)=FALSE,ISNUMBER(SUMPRODUCT(SEARCH(MID(F29,ROW(INDIRECT("1:"&amp;LEN(TRIM(F29)))),1)," "&amp;W29&amp;CHAR(10)&amp;"""")))=FALSE),FALSE,TRUE))))</f>
        <v>1</v>
      </c>
      <c r="W29" s="130"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5"/>
      <c r="Y29" s="135"/>
      <c r="Z29" s="135"/>
      <c r="AA29" s="135"/>
      <c r="AB29" s="137"/>
      <c r="AC29" s="126" t="s">
        <v>1123</v>
      </c>
      <c r="AD29" s="135"/>
      <c r="AE29" s="135"/>
      <c r="AF29" s="135"/>
      <c r="AG29" s="132" t="s">
        <v>750</v>
      </c>
      <c r="AH29" s="135"/>
      <c r="AI29" s="120"/>
      <c r="AJ29" s="135"/>
      <c r="AK29" s="77"/>
    </row>
    <row r="30" spans="1:37" s="2" customFormat="1" ht="165">
      <c r="A30" s="15" t="s">
        <v>1179</v>
      </c>
      <c r="B30" s="16" t="s">
        <v>159</v>
      </c>
      <c r="C30" s="52" t="s">
        <v>142</v>
      </c>
      <c r="D30" s="51" t="s">
        <v>1141</v>
      </c>
      <c r="E30" s="50" t="s">
        <v>145</v>
      </c>
      <c r="F30" s="69"/>
      <c r="G30" s="116" t="s">
        <v>1142</v>
      </c>
      <c r="H30" s="44" t="s">
        <v>1106</v>
      </c>
      <c r="I30" s="96" t="s">
        <v>1357</v>
      </c>
      <c r="J30" s="145" t="s">
        <v>143</v>
      </c>
      <c r="K30" s="147" t="s">
        <v>144</v>
      </c>
      <c r="L30" s="147" t="s">
        <v>49</v>
      </c>
      <c r="M30" s="147" t="s">
        <v>50</v>
      </c>
      <c r="N30" s="149" t="s">
        <v>49</v>
      </c>
      <c r="O30" s="129">
        <f t="shared" si="1"/>
        <v>1</v>
      </c>
      <c r="P30" s="129">
        <v>10</v>
      </c>
      <c r="Q30" s="130"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9">
        <f t="shared" si="2"/>
        <v>0</v>
      </c>
      <c r="S30" s="131" t="str">
        <f t="shared" si="3"/>
        <v/>
      </c>
      <c r="T30" s="129" t="str">
        <f t="shared" si="4"/>
        <v>BLANK</v>
      </c>
      <c r="U30" s="129"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9" t="b">
        <f ca="1" t="array" ref="V30">IF(OR(LEN(F30)&gt;P30+1),FALSE,IF(LEFT(G30,5)="{TEXT",TRUE,IF(AND(ISBLANK(F30)=FALSE,G30="{DATE_TEXT-YYYY-MM-DD}",LEN(F30)&lt;&gt;10),FALSE,IF(AND(ISBLANK(F30)=FALSE,ISNUMBER(SUMPRODUCT(SEARCH(MID(F30,ROW(INDIRECT("1:"&amp;LEN(TRIM(F30)))),1)," "&amp;W30&amp;CHAR(10)&amp;"""")))=FALSE),FALSE,TRUE))))</f>
        <v>1</v>
      </c>
      <c r="W30" s="130"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5"/>
      <c r="Y30" s="135"/>
      <c r="Z30" s="135"/>
      <c r="AA30" s="135"/>
      <c r="AB30" s="137"/>
      <c r="AC30" s="126" t="s">
        <v>1124</v>
      </c>
      <c r="AD30" s="135"/>
      <c r="AE30" s="135"/>
      <c r="AF30" s="135"/>
      <c r="AG30" s="132" t="s">
        <v>752</v>
      </c>
      <c r="AH30" s="135"/>
      <c r="AI30" s="120"/>
      <c r="AJ30" s="135"/>
      <c r="AK30" s="77"/>
    </row>
    <row r="31" spans="1:37" s="2" customFormat="1" ht="240">
      <c r="A31" s="15" t="s">
        <v>1180</v>
      </c>
      <c r="B31" s="16" t="s">
        <v>161</v>
      </c>
      <c r="C31" s="20" t="s">
        <v>142</v>
      </c>
      <c r="D31" s="21" t="s">
        <v>52</v>
      </c>
      <c r="E31" s="29" t="s">
        <v>1049</v>
      </c>
      <c r="F31" s="66"/>
      <c r="G31" s="115" t="s">
        <v>1142</v>
      </c>
      <c r="H31" s="45" t="s">
        <v>1144</v>
      </c>
      <c r="I31" s="97" t="s">
        <v>1364</v>
      </c>
      <c r="J31" s="156"/>
      <c r="K31" s="154"/>
      <c r="L31" s="154"/>
      <c r="M31" s="154"/>
      <c r="N31" s="172"/>
      <c r="O31" s="129" t="str">
        <f t="shared" si="1"/>
        <v>FMT</v>
      </c>
      <c r="P31" s="129">
        <v>10</v>
      </c>
      <c r="Q31" s="130"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2025-05-20</v>
      </c>
      <c r="R31" s="129">
        <f t="shared" si="2"/>
        <v>0</v>
      </c>
      <c r="S31" s="131" t="str">
        <f t="shared" si="3"/>
        <v/>
      </c>
      <c r="T31" s="129" t="str">
        <f t="shared" si="4"/>
        <v>EMPTY</v>
      </c>
      <c r="U31" s="129"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9" t="b">
        <f ca="1" t="array" ref="V31">IF(OR(LEN(F31)&gt;P31+1),FALSE,IF(LEFT(G31,5)="{TEXT",TRUE,IF(AND(ISBLANK(F31)=FALSE,G31="{DATE_TEXT-YYYY-MM-DD}",LEN(F31)&lt;&gt;10),FALSE,IF(AND(ISBLANK(F31)=FALSE,ISNUMBER(SUMPRODUCT(SEARCH(MID(F31,ROW(INDIRECT("1:"&amp;LEN(TRIM(F31)))),1)," "&amp;W31&amp;CHAR(10)&amp;"""")))=FALSE),FALSE,TRUE))))</f>
        <v>1</v>
      </c>
      <c r="W31" s="130"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5"/>
      <c r="Y31" s="135"/>
      <c r="Z31" s="135"/>
      <c r="AA31" s="135"/>
      <c r="AB31" s="137"/>
      <c r="AC31" s="126" t="s">
        <v>1095</v>
      </c>
      <c r="AD31" s="135"/>
      <c r="AE31" s="135"/>
      <c r="AF31" s="135"/>
      <c r="AG31" s="132" t="s">
        <v>755</v>
      </c>
      <c r="AH31" s="135"/>
      <c r="AI31" s="120"/>
      <c r="AJ31" s="135"/>
      <c r="AK31" s="77"/>
    </row>
    <row r="32" spans="1:37" s="2" customFormat="1" ht="165">
      <c r="A32" s="15" t="s">
        <v>1181</v>
      </c>
      <c r="B32" s="16" t="s">
        <v>166</v>
      </c>
      <c r="C32" s="20" t="s">
        <v>147</v>
      </c>
      <c r="D32" s="21" t="s">
        <v>52</v>
      </c>
      <c r="E32" s="22" t="s">
        <v>148</v>
      </c>
      <c r="F32" s="61" t="s">
        <v>149</v>
      </c>
      <c r="G32" s="113" t="s">
        <v>41</v>
      </c>
      <c r="H32" s="45" t="s">
        <v>1061</v>
      </c>
      <c r="I32" s="91" t="s">
        <v>1324</v>
      </c>
      <c r="J32" s="145" t="s">
        <v>150</v>
      </c>
      <c r="K32" s="147" t="s">
        <v>151</v>
      </c>
      <c r="L32" s="147" t="s">
        <v>152</v>
      </c>
      <c r="M32" s="147" t="s">
        <v>50</v>
      </c>
      <c r="N32" s="149" t="s">
        <v>49</v>
      </c>
      <c r="O32" s="129">
        <f t="shared" si="1"/>
        <v>1</v>
      </c>
      <c r="P32" s="129">
        <v>1</v>
      </c>
      <c r="Q32" s="130"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9">
        <f t="shared" si="2"/>
        <v>1</v>
      </c>
      <c r="S32" s="131"/>
      <c r="T32" s="129" t="str">
        <f t="shared" si="4"/>
        <v>UNK</v>
      </c>
      <c r="U32" s="129"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9" t="b">
        <f ca="1" t="array" ref="V32">IF(OR(LEN(F32)&gt;P32+1),FALSE,IF(LEFT(G32,5)="{TEXT",TRUE,IF(AND(ISBLANK(F32)=FALSE,G32="{DATE_TEXT-YYYY-MM-DD}",LEN(F32)&lt;&gt;10),FALSE,IF(AND(ISBLANK(F32)=FALSE,ISNUMBER(SUMPRODUCT(SEARCH(MID(F32,ROW(INDIRECT("1:"&amp;LEN(TRIM(F32)))),1)," "&amp;W32&amp;CHAR(10)&amp;"""")))=FALSE),FALSE,TRUE))))</f>
        <v>1</v>
      </c>
      <c r="W32" s="130"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5"/>
      <c r="Y32" s="135"/>
      <c r="Z32" s="135"/>
      <c r="AA32" s="135"/>
      <c r="AB32" s="137"/>
      <c r="AC32" s="126" t="s">
        <v>1083</v>
      </c>
      <c r="AD32" s="135"/>
      <c r="AE32" s="135"/>
      <c r="AF32" s="135"/>
      <c r="AG32" s="132" t="s">
        <v>758</v>
      </c>
      <c r="AH32" s="135"/>
      <c r="AI32" s="120"/>
      <c r="AJ32" s="135"/>
      <c r="AK32" s="77"/>
    </row>
    <row r="33" spans="1:37" s="2" customFormat="1" ht="120.75">
      <c r="A33" s="15" t="s">
        <v>1182</v>
      </c>
      <c r="B33" s="16" t="s">
        <v>172</v>
      </c>
      <c r="C33" s="17" t="s">
        <v>147</v>
      </c>
      <c r="D33" s="18" t="s">
        <v>62</v>
      </c>
      <c r="E33" s="23" t="s">
        <v>153</v>
      </c>
      <c r="F33" s="70" t="s">
        <v>1473</v>
      </c>
      <c r="G33" s="117" t="s">
        <v>114</v>
      </c>
      <c r="H33" s="45" t="s">
        <v>151</v>
      </c>
      <c r="I33" s="91" t="s">
        <v>1366</v>
      </c>
      <c r="J33" s="155" t="s">
        <v>150</v>
      </c>
      <c r="K33" s="154"/>
      <c r="L33" s="157" t="s">
        <v>152</v>
      </c>
      <c r="M33" s="157" t="s">
        <v>50</v>
      </c>
      <c r="N33" s="173" t="s">
        <v>49</v>
      </c>
      <c r="O33" s="129">
        <f t="shared" si="1"/>
        <v>1</v>
      </c>
      <c r="P33" s="129">
        <v>5000</v>
      </c>
      <c r="Q33" s="130"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9">
        <f t="shared" si="2"/>
        <v>137</v>
      </c>
      <c r="S33" s="131"/>
      <c r="T33" s="129" t="str">
        <f t="shared" si="4"/>
        <v>UNK</v>
      </c>
      <c r="U33" s="129"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9" t="b">
        <f ca="1" t="array" ref="V33">IF(OR(LEN(F33)&gt;P33+1),FALSE,IF(LEFT(G33,5)="{TEXT",TRUE,IF(AND(ISBLANK(F33)=FALSE,G33="{DATE_TEXT-YYYY-MM-DD}",LEN(F33)&lt;&gt;10),FALSE,IF(AND(ISBLANK(F33)=FALSE,ISNUMBER(SUMPRODUCT(SEARCH(MID(F33,ROW(INDIRECT("1:"&amp;LEN(TRIM(F33)))),1)," "&amp;W33&amp;CHAR(10)&amp;"""")))=FALSE),FALSE,TRUE))))</f>
        <v>1</v>
      </c>
      <c r="W33" s="130"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5"/>
      <c r="Y33" s="135"/>
      <c r="Z33" s="135"/>
      <c r="AA33" s="135"/>
      <c r="AB33" s="137"/>
      <c r="AC33" s="126" t="s">
        <v>1125</v>
      </c>
      <c r="AD33" s="135"/>
      <c r="AE33" s="135"/>
      <c r="AF33" s="135"/>
      <c r="AG33" s="132" t="s">
        <v>765</v>
      </c>
      <c r="AH33" s="135"/>
      <c r="AI33" s="120"/>
      <c r="AJ33" s="135"/>
      <c r="AK33" s="77"/>
    </row>
    <row r="34" spans="1:37" s="2" customFormat="1" ht="120.75">
      <c r="A34" s="15" t="s">
        <v>1183</v>
      </c>
      <c r="B34" s="16" t="s">
        <v>178</v>
      </c>
      <c r="C34" s="17" t="s">
        <v>156</v>
      </c>
      <c r="D34" s="18" t="s">
        <v>62</v>
      </c>
      <c r="E34" s="23" t="s">
        <v>157</v>
      </c>
      <c r="F34" s="71" t="s">
        <v>1458</v>
      </c>
      <c r="G34" s="117" t="s">
        <v>154</v>
      </c>
      <c r="H34" s="45" t="s">
        <v>1059</v>
      </c>
      <c r="I34" s="91" t="s">
        <v>1325</v>
      </c>
      <c r="J34" s="145" t="s">
        <v>150</v>
      </c>
      <c r="K34" s="147" t="s">
        <v>158</v>
      </c>
      <c r="L34" s="147" t="s">
        <v>152</v>
      </c>
      <c r="M34" s="147" t="s">
        <v>50</v>
      </c>
      <c r="N34" s="149" t="s">
        <v>49</v>
      </c>
      <c r="O34" s="129">
        <f t="shared" si="1"/>
        <v>1</v>
      </c>
      <c r="P34" s="129">
        <v>100</v>
      </c>
      <c r="Q34" s="130"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9">
        <f t="shared" si="2"/>
        <v>44</v>
      </c>
      <c r="S34" s="131"/>
      <c r="T34" s="129" t="str">
        <f t="shared" si="4"/>
        <v>UNK</v>
      </c>
      <c r="U34" s="129"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9" t="b">
        <f ca="1" t="array" ref="V34">IF(OR(LEN(F34)&gt;P34+1),FALSE,IF(LEFT(G34,5)="{TEXT",TRUE,IF(AND(ISBLANK(F34)=FALSE,G34="{DATE_TEXT-YYYY-MM-DD}",LEN(F34)&lt;&gt;10),FALSE,IF(AND(ISBLANK(F34)=FALSE,ISNUMBER(SUMPRODUCT(SEARCH(MID(F34,ROW(INDIRECT("1:"&amp;LEN(TRIM(F34)))),1)," "&amp;W34&amp;CHAR(10)&amp;"""")))=FALSE),FALSE,TRUE))))</f>
        <v>1</v>
      </c>
      <c r="W34" s="130"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5"/>
      <c r="Y34" s="135"/>
      <c r="Z34" s="135"/>
      <c r="AA34" s="135"/>
      <c r="AB34" s="137"/>
      <c r="AC34" s="126" t="s">
        <v>1126</v>
      </c>
      <c r="AD34" s="135"/>
      <c r="AE34" s="135"/>
      <c r="AF34" s="135"/>
      <c r="AG34" s="132" t="s">
        <v>788</v>
      </c>
      <c r="AH34" s="135"/>
      <c r="AI34" s="120"/>
      <c r="AJ34" s="135"/>
      <c r="AK34" s="77"/>
    </row>
    <row r="35" spans="1:37" s="2" customFormat="1" ht="135">
      <c r="A35" s="15" t="s">
        <v>1184</v>
      </c>
      <c r="B35" s="16" t="s">
        <v>181</v>
      </c>
      <c r="C35" s="17" t="s">
        <v>156</v>
      </c>
      <c r="D35" s="18" t="s">
        <v>62</v>
      </c>
      <c r="E35" s="23" t="s">
        <v>160</v>
      </c>
      <c r="F35" s="63" t="s">
        <v>705</v>
      </c>
      <c r="G35" s="111" t="s">
        <v>1107</v>
      </c>
      <c r="H35" s="45" t="s">
        <v>1060</v>
      </c>
      <c r="I35" s="91" t="s">
        <v>1365</v>
      </c>
      <c r="J35" s="156" t="s">
        <v>150</v>
      </c>
      <c r="K35" s="154"/>
      <c r="L35" s="154" t="s">
        <v>152</v>
      </c>
      <c r="M35" s="154" t="s">
        <v>50</v>
      </c>
      <c r="N35" s="172" t="s">
        <v>49</v>
      </c>
      <c r="O35" s="129">
        <f t="shared" si="1"/>
        <v>1</v>
      </c>
      <c r="P35" s="129">
        <v>50</v>
      </c>
      <c r="Q35" s="130"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9">
        <f t="shared" si="2"/>
        <v>6</v>
      </c>
      <c r="S35" s="131"/>
      <c r="T35" s="129" t="str">
        <f t="shared" si="4"/>
        <v>UNK</v>
      </c>
      <c r="U35" s="129"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9" t="b">
        <f ca="1" t="array" ref="V35">IF(OR(LEN(F35)&gt;P35+1),FALSE,IF(LEFT(G35,5)="{TEXT",TRUE,IF(AND(ISBLANK(F35)=FALSE,G35="{DATE_TEXT-YYYY-MM-DD}",LEN(F35)&lt;&gt;10),FALSE,IF(AND(ISBLANK(F35)=FALSE,ISNUMBER(SUMPRODUCT(SEARCH(MID(F35,ROW(INDIRECT("1:"&amp;LEN(TRIM(F35)))),1)," "&amp;W35&amp;CHAR(10)&amp;"""")))=FALSE),FALSE,TRUE))))</f>
        <v>1</v>
      </c>
      <c r="W35" s="130"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5"/>
      <c r="Y35" s="135"/>
      <c r="Z35" s="135"/>
      <c r="AA35" s="135"/>
      <c r="AB35" s="137"/>
      <c r="AC35" s="126" t="s">
        <v>1127</v>
      </c>
      <c r="AD35" s="135"/>
      <c r="AE35" s="135"/>
      <c r="AF35" s="135"/>
      <c r="AG35" s="132" t="s">
        <v>771</v>
      </c>
      <c r="AH35" s="135"/>
      <c r="AI35" s="120"/>
      <c r="AJ35" s="135"/>
      <c r="AK35" s="77"/>
    </row>
    <row r="36" spans="1:37" s="2" customFormat="1" ht="225">
      <c r="A36" s="15" t="s">
        <v>1185</v>
      </c>
      <c r="B36" s="16" t="s">
        <v>185</v>
      </c>
      <c r="C36" s="17" t="s">
        <v>162</v>
      </c>
      <c r="D36" s="18" t="s">
        <v>62</v>
      </c>
      <c r="E36" s="23" t="s">
        <v>163</v>
      </c>
      <c r="F36" s="63" t="s">
        <v>1074</v>
      </c>
      <c r="G36" s="111" t="s">
        <v>30</v>
      </c>
      <c r="H36" s="45" t="s">
        <v>164</v>
      </c>
      <c r="I36" s="91" t="s">
        <v>1399</v>
      </c>
      <c r="J36" s="98" t="s">
        <v>150</v>
      </c>
      <c r="K36" s="99" t="s">
        <v>165</v>
      </c>
      <c r="L36" s="99" t="s">
        <v>152</v>
      </c>
      <c r="M36" s="99" t="s">
        <v>50</v>
      </c>
      <c r="N36" s="83" t="s">
        <v>49</v>
      </c>
      <c r="O36" s="129">
        <f t="shared" si="1"/>
        <v>1</v>
      </c>
      <c r="P36" s="129">
        <v>111</v>
      </c>
      <c r="Q36" s="130"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9">
        <f t="shared" si="2"/>
        <v>46</v>
      </c>
      <c r="S36" s="131"/>
      <c r="T36" s="129" t="str">
        <f t="shared" si="4"/>
        <v>UNK</v>
      </c>
      <c r="U36" s="129"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9" t="b">
        <f ca="1" t="array" ref="V36">IF(OR(LEN(F36)&gt;P36+1),FALSE,IF(LEFT(G36,5)="{TEXT",TRUE,IF(AND(ISBLANK(F36)=FALSE,G36="{DATE_TEXT-YYYY-MM-DD}",LEN(F36)&lt;&gt;10),FALSE,IF(AND(ISBLANK(F36)=FALSE,ISNUMBER(SUMPRODUCT(SEARCH(MID(F36,ROW(INDIRECT("1:"&amp;LEN(TRIM(F36)))),1)," "&amp;W36&amp;CHAR(10)&amp;"""")))=FALSE),FALSE,TRUE))))</f>
        <v>1</v>
      </c>
      <c r="W36" s="130"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5"/>
      <c r="Y36" s="135"/>
      <c r="Z36" s="135"/>
      <c r="AA36" s="135"/>
      <c r="AB36" s="137"/>
      <c r="AC36" s="126" t="s">
        <v>1097</v>
      </c>
      <c r="AD36" s="135"/>
      <c r="AE36" s="135"/>
      <c r="AF36" s="135"/>
      <c r="AG36" s="132" t="s">
        <v>872</v>
      </c>
      <c r="AH36" s="135"/>
      <c r="AI36" s="120"/>
      <c r="AJ36" s="135"/>
      <c r="AK36" s="77"/>
    </row>
    <row r="37" spans="1:37" s="2" customFormat="1" ht="165">
      <c r="A37" s="15" t="s">
        <v>1186</v>
      </c>
      <c r="B37" s="16" t="s">
        <v>187</v>
      </c>
      <c r="C37" s="20" t="s">
        <v>167</v>
      </c>
      <c r="D37" s="21" t="s">
        <v>52</v>
      </c>
      <c r="E37" s="22" t="s">
        <v>168</v>
      </c>
      <c r="F37" s="46" t="s">
        <v>108</v>
      </c>
      <c r="G37" s="62" t="s">
        <v>41</v>
      </c>
      <c r="H37" s="44" t="s">
        <v>1111</v>
      </c>
      <c r="I37" s="91" t="s">
        <v>1405</v>
      </c>
      <c r="J37" s="92" t="s">
        <v>169</v>
      </c>
      <c r="K37" s="45" t="s">
        <v>1045</v>
      </c>
      <c r="L37" s="45" t="s">
        <v>170</v>
      </c>
      <c r="M37" s="45" t="s">
        <v>171</v>
      </c>
      <c r="N37" s="81" t="s">
        <v>49</v>
      </c>
      <c r="O37" s="129">
        <f t="shared" si="1"/>
        <v>1</v>
      </c>
      <c r="P37" s="129">
        <v>1</v>
      </c>
      <c r="Q37" s="130"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9">
        <f t="shared" si="2"/>
        <v>1</v>
      </c>
      <c r="S37" s="131"/>
      <c r="T37" s="129" t="str">
        <f t="shared" si="4"/>
        <v>UNK</v>
      </c>
      <c r="U37" s="129"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9" t="b">
        <f ca="1" t="array" ref="V37">IF(OR(LEN(F37)&gt;P37+1),FALSE,IF(LEFT(G37,5)="{TEXT",TRUE,IF(AND(ISBLANK(F37)=FALSE,G37="{DATE_TEXT-YYYY-MM-DD}",LEN(F37)&lt;&gt;10),FALSE,IF(AND(ISBLANK(F37)=FALSE,ISNUMBER(SUMPRODUCT(SEARCH(MID(F37,ROW(INDIRECT("1:"&amp;LEN(TRIM(F37)))),1)," "&amp;W37&amp;CHAR(10)&amp;"""")))=FALSE),FALSE,TRUE))))</f>
        <v>1</v>
      </c>
      <c r="W37" s="130"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5"/>
      <c r="Y37" s="135"/>
      <c r="Z37" s="135"/>
      <c r="AA37" s="135"/>
      <c r="AB37" s="137"/>
      <c r="AC37" s="126" t="s">
        <v>1098</v>
      </c>
      <c r="AD37" s="135"/>
      <c r="AE37" s="135"/>
      <c r="AF37" s="135"/>
      <c r="AG37" s="132" t="s">
        <v>781</v>
      </c>
      <c r="AH37" s="135"/>
      <c r="AI37" s="120"/>
      <c r="AJ37" s="135"/>
      <c r="AK37" s="77"/>
    </row>
    <row r="38" spans="1:37" s="2" customFormat="1" ht="195">
      <c r="A38" s="15" t="s">
        <v>1187</v>
      </c>
      <c r="B38" s="16" t="s">
        <v>197</v>
      </c>
      <c r="C38" s="20" t="s">
        <v>173</v>
      </c>
      <c r="D38" s="21" t="s">
        <v>52</v>
      </c>
      <c r="E38" s="22" t="s">
        <v>174</v>
      </c>
      <c r="F38" s="46" t="s">
        <v>49</v>
      </c>
      <c r="G38" s="62" t="s">
        <v>176</v>
      </c>
      <c r="H38" s="164" t="s">
        <v>1050</v>
      </c>
      <c r="I38" s="96" t="s">
        <v>1326</v>
      </c>
      <c r="J38" s="145" t="s">
        <v>177</v>
      </c>
      <c r="K38" s="147" t="s">
        <v>1040</v>
      </c>
      <c r="L38" s="147" t="s">
        <v>170</v>
      </c>
      <c r="M38" s="147" t="s">
        <v>171</v>
      </c>
      <c r="N38" s="149">
        <v>0</v>
      </c>
      <c r="O38" s="129">
        <f t="shared" si="1"/>
        <v>1</v>
      </c>
      <c r="P38" s="129">
        <v>12</v>
      </c>
      <c r="Q38" s="130"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9">
        <f t="shared" si="2"/>
        <v>3</v>
      </c>
      <c r="S38" s="131"/>
      <c r="T38" s="129" t="str">
        <f t="shared" si="4"/>
        <v>UNK</v>
      </c>
      <c r="U38" s="129"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9" t="b">
        <f ca="1" t="array" ref="V38">IF(OR(LEN(F38)&gt;P38+1),FALSE,IF(LEFT(G38,5)="{TEXT",TRUE,IF(AND(ISBLANK(F38)=FALSE,G38="{DATE_TEXT-YYYY-MM-DD}",LEN(F38)&lt;&gt;10),FALSE,IF(AND(ISBLANK(F38)=FALSE,ISNUMBER(SUMPRODUCT(SEARCH(MID(F38,ROW(INDIRECT("1:"&amp;LEN(TRIM(F38)))),1)," "&amp;W38&amp;CHAR(10)&amp;"""")))=FALSE),FALSE,TRUE))))</f>
        <v>1</v>
      </c>
      <c r="W38" s="130"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5"/>
      <c r="Y38" s="135"/>
      <c r="Z38" s="135"/>
      <c r="AA38" s="135"/>
      <c r="AB38" s="137"/>
      <c r="AC38" s="126" t="s">
        <v>1128</v>
      </c>
      <c r="AD38" s="135"/>
      <c r="AE38" s="135"/>
      <c r="AF38" s="135"/>
      <c r="AG38" s="132" t="s">
        <v>761</v>
      </c>
      <c r="AH38" s="135"/>
      <c r="AI38" s="120"/>
      <c r="AJ38" s="135"/>
      <c r="AK38" s="77"/>
    </row>
    <row r="39" spans="1:37" s="2" customFormat="1" ht="120.75">
      <c r="A39" s="15" t="s">
        <v>1188</v>
      </c>
      <c r="B39" s="16" t="s">
        <v>200</v>
      </c>
      <c r="C39" s="30" t="s">
        <v>173</v>
      </c>
      <c r="D39" s="31" t="s">
        <v>46</v>
      </c>
      <c r="E39" s="26" t="s">
        <v>179</v>
      </c>
      <c r="F39" s="65"/>
      <c r="G39" s="112" t="s">
        <v>114</v>
      </c>
      <c r="H39" s="165"/>
      <c r="I39" s="91" t="s">
        <v>1327</v>
      </c>
      <c r="J39" s="156" t="s">
        <v>180</v>
      </c>
      <c r="K39" s="154"/>
      <c r="L39" s="154" t="s">
        <v>170</v>
      </c>
      <c r="M39" s="154" t="s">
        <v>171</v>
      </c>
      <c r="N39" s="172">
        <v>0</v>
      </c>
      <c r="O39" s="129">
        <f t="shared" si="1"/>
        <v>1</v>
      </c>
      <c r="P39" s="129">
        <v>5000</v>
      </c>
      <c r="Q39" s="130"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9">
        <f t="shared" si="2"/>
        <v>0</v>
      </c>
      <c r="S39" s="131"/>
      <c r="T39" s="129" t="str">
        <f t="shared" si="4"/>
        <v>BLANK</v>
      </c>
      <c r="U39" s="129"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9" t="b">
        <f ca="1" t="array" ref="V39">IF(OR(LEN(F39)&gt;P39+1),FALSE,IF(LEFT(G39,5)="{TEXT",TRUE,IF(AND(ISBLANK(F39)=FALSE,G39="{DATE_TEXT-YYYY-MM-DD}",LEN(F39)&lt;&gt;10),FALSE,IF(AND(ISBLANK(F39)=FALSE,ISNUMBER(SUMPRODUCT(SEARCH(MID(F39,ROW(INDIRECT("1:"&amp;LEN(TRIM(F39)))),1)," "&amp;W39&amp;CHAR(10)&amp;"""")))=FALSE),FALSE,TRUE))))</f>
        <v>1</v>
      </c>
      <c r="W39" s="130"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5"/>
      <c r="Y39" s="135"/>
      <c r="Z39" s="135"/>
      <c r="AA39" s="135"/>
      <c r="AB39" s="137"/>
      <c r="AC39" s="126" t="s">
        <v>1446</v>
      </c>
      <c r="AD39" s="135"/>
      <c r="AE39" s="135"/>
      <c r="AF39" s="135"/>
      <c r="AG39" s="132" t="s">
        <v>775</v>
      </c>
      <c r="AH39" s="135"/>
      <c r="AI39" s="120"/>
      <c r="AJ39" s="135"/>
      <c r="AK39" s="77"/>
    </row>
    <row r="40" spans="1:37" s="2" customFormat="1" ht="180">
      <c r="A40" s="15" t="s">
        <v>1189</v>
      </c>
      <c r="B40" s="16" t="s">
        <v>206</v>
      </c>
      <c r="C40" s="20" t="s">
        <v>182</v>
      </c>
      <c r="D40" s="21" t="s">
        <v>52</v>
      </c>
      <c r="E40" s="22" t="s">
        <v>183</v>
      </c>
      <c r="F40" s="46" t="s">
        <v>49</v>
      </c>
      <c r="G40" s="62" t="s">
        <v>176</v>
      </c>
      <c r="H40" s="164" t="s">
        <v>184</v>
      </c>
      <c r="I40" s="96" t="s">
        <v>1367</v>
      </c>
      <c r="J40" s="145" t="s">
        <v>180</v>
      </c>
      <c r="K40" s="147" t="s">
        <v>1041</v>
      </c>
      <c r="L40" s="147" t="s">
        <v>170</v>
      </c>
      <c r="M40" s="147" t="s">
        <v>171</v>
      </c>
      <c r="N40" s="149" t="s">
        <v>49</v>
      </c>
      <c r="O40" s="129">
        <f t="shared" si="1"/>
        <v>1</v>
      </c>
      <c r="P40" s="129">
        <v>12</v>
      </c>
      <c r="Q40" s="130"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9">
        <f t="shared" si="2"/>
        <v>3</v>
      </c>
      <c r="S40" s="131"/>
      <c r="T40" s="129" t="str">
        <f t="shared" si="4"/>
        <v>UNK</v>
      </c>
      <c r="U40" s="129"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9" t="b">
        <f ca="1" t="array" ref="V40">IF(OR(LEN(F40)&gt;P40+1),FALSE,IF(LEFT(G40,5)="{TEXT",TRUE,IF(AND(ISBLANK(F40)=FALSE,G40="{DATE_TEXT-YYYY-MM-DD}",LEN(F40)&lt;&gt;10),FALSE,IF(AND(ISBLANK(F40)=FALSE,ISNUMBER(SUMPRODUCT(SEARCH(MID(F40,ROW(INDIRECT("1:"&amp;LEN(TRIM(F40)))),1)," "&amp;W40&amp;CHAR(10)&amp;"""")))=FALSE),FALSE,TRUE))))</f>
        <v>1</v>
      </c>
      <c r="W40" s="130"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5"/>
      <c r="Y40" s="135"/>
      <c r="Z40" s="135"/>
      <c r="AA40" s="135"/>
      <c r="AB40" s="137"/>
      <c r="AC40" s="126" t="s">
        <v>1450</v>
      </c>
      <c r="AD40" s="135"/>
      <c r="AE40" s="135"/>
      <c r="AF40" s="135"/>
      <c r="AG40" s="132" t="s">
        <v>769</v>
      </c>
      <c r="AH40" s="135"/>
      <c r="AI40" s="120"/>
      <c r="AJ40" s="135"/>
      <c r="AK40" s="77"/>
    </row>
    <row r="41" spans="1:37" s="2" customFormat="1" ht="120.75">
      <c r="A41" s="15" t="s">
        <v>1190</v>
      </c>
      <c r="B41" s="16" t="s">
        <v>208</v>
      </c>
      <c r="C41" s="30" t="s">
        <v>182</v>
      </c>
      <c r="D41" s="31" t="s">
        <v>46</v>
      </c>
      <c r="E41" s="26" t="s">
        <v>186</v>
      </c>
      <c r="F41" s="144"/>
      <c r="G41" s="112" t="s">
        <v>114</v>
      </c>
      <c r="H41" s="165"/>
      <c r="I41" s="91" t="s">
        <v>1328</v>
      </c>
      <c r="J41" s="156" t="s">
        <v>180</v>
      </c>
      <c r="K41" s="154"/>
      <c r="L41" s="154" t="s">
        <v>170</v>
      </c>
      <c r="M41" s="154" t="s">
        <v>171</v>
      </c>
      <c r="N41" s="172" t="s">
        <v>49</v>
      </c>
      <c r="O41" s="129">
        <f t="shared" si="1"/>
        <v>1</v>
      </c>
      <c r="P41" s="129">
        <v>5000</v>
      </c>
      <c r="Q41" s="130"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9">
        <f t="shared" si="2"/>
        <v>0</v>
      </c>
      <c r="S41" s="131"/>
      <c r="T41" s="129" t="str">
        <f t="shared" si="4"/>
        <v>BLANK</v>
      </c>
      <c r="U41" s="129"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9" t="b">
        <f ca="1" t="array" ref="V41">IF(OR(LEN(F41)&gt;P41+1),FALSE,IF(LEFT(G41,5)="{TEXT",TRUE,IF(AND(ISBLANK(F41)=FALSE,G41="{DATE_TEXT-YYYY-MM-DD}",LEN(F41)&lt;&gt;10),FALSE,IF(AND(ISBLANK(F41)=FALSE,ISNUMBER(SUMPRODUCT(SEARCH(MID(F41,ROW(INDIRECT("1:"&amp;LEN(TRIM(F41)))),1)," "&amp;W41&amp;CHAR(10)&amp;"""")))=FALSE),FALSE,TRUE))))</f>
        <v>1</v>
      </c>
      <c r="W41" s="130"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5"/>
      <c r="Y41" s="135"/>
      <c r="Z41" s="135"/>
      <c r="AA41" s="135"/>
      <c r="AB41" s="137"/>
      <c r="AC41" s="126" t="s">
        <v>1451</v>
      </c>
      <c r="AD41" s="135"/>
      <c r="AE41" s="135"/>
      <c r="AF41" s="135"/>
      <c r="AG41" s="132" t="s">
        <v>777</v>
      </c>
      <c r="AH41" s="135"/>
      <c r="AI41" s="120"/>
      <c r="AJ41" s="135"/>
      <c r="AK41" s="77"/>
    </row>
    <row r="42" spans="1:37" s="2" customFormat="1" ht="105">
      <c r="A42" s="15" t="s">
        <v>1191</v>
      </c>
      <c r="B42" s="16" t="s">
        <v>214</v>
      </c>
      <c r="C42" s="20" t="s">
        <v>188</v>
      </c>
      <c r="D42" s="21" t="s">
        <v>52</v>
      </c>
      <c r="E42" s="22" t="s">
        <v>189</v>
      </c>
      <c r="F42" s="46" t="s">
        <v>175</v>
      </c>
      <c r="G42" s="62" t="s">
        <v>190</v>
      </c>
      <c r="H42" s="164" t="s">
        <v>191</v>
      </c>
      <c r="I42" s="91" t="s">
        <v>1400</v>
      </c>
      <c r="J42" s="145" t="s">
        <v>192</v>
      </c>
      <c r="K42" s="147" t="s">
        <v>193</v>
      </c>
      <c r="L42" s="147" t="s">
        <v>194</v>
      </c>
      <c r="M42" s="147" t="s">
        <v>195</v>
      </c>
      <c r="N42" s="149" t="s">
        <v>196</v>
      </c>
      <c r="O42" s="129">
        <f t="shared" si="1"/>
        <v>1</v>
      </c>
      <c r="P42" s="129">
        <v>12</v>
      </c>
      <c r="Q42" s="130"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9">
        <f t="shared" si="2"/>
        <v>9</v>
      </c>
      <c r="S42" s="131"/>
      <c r="T42" s="129" t="str">
        <f t="shared" si="4"/>
        <v>UNK</v>
      </c>
      <c r="U42" s="129"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9" t="b">
        <f ca="1" t="array" ref="V42">IF(OR(LEN(F42)&gt;P42+1),FALSE,IF(LEFT(G42,5)="{TEXT",TRUE,IF(AND(ISBLANK(F42)=FALSE,G42="{DATE_TEXT-YYYY-MM-DD}",LEN(F42)&lt;&gt;10),FALSE,IF(AND(ISBLANK(F42)=FALSE,ISNUMBER(SUMPRODUCT(SEARCH(MID(F42,ROW(INDIRECT("1:"&amp;LEN(TRIM(F42)))),1)," "&amp;W42&amp;CHAR(10)&amp;"""")))=FALSE),FALSE,TRUE))))</f>
        <v>1</v>
      </c>
      <c r="W42" s="130"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5"/>
      <c r="Y42" s="135"/>
      <c r="Z42" s="135"/>
      <c r="AA42" s="135"/>
      <c r="AB42" s="137"/>
      <c r="AC42" s="126" t="s">
        <v>1447</v>
      </c>
      <c r="AD42" s="135"/>
      <c r="AE42" s="135"/>
      <c r="AF42" s="135"/>
      <c r="AG42" s="132" t="s">
        <v>767</v>
      </c>
      <c r="AH42" s="135"/>
      <c r="AI42" s="120"/>
      <c r="AJ42" s="135"/>
      <c r="AK42" s="77"/>
    </row>
    <row r="43" spans="1:37" s="2" customFormat="1" ht="300">
      <c r="A43" s="15" t="s">
        <v>1192</v>
      </c>
      <c r="B43" s="16" t="s">
        <v>216</v>
      </c>
      <c r="C43" s="20" t="s">
        <v>188</v>
      </c>
      <c r="D43" s="21" t="s">
        <v>52</v>
      </c>
      <c r="E43" s="22" t="s">
        <v>198</v>
      </c>
      <c r="F43" s="46" t="s">
        <v>1474</v>
      </c>
      <c r="G43" s="62" t="s">
        <v>199</v>
      </c>
      <c r="H43" s="165"/>
      <c r="I43" s="91" t="s">
        <v>1329</v>
      </c>
      <c r="J43" s="156" t="s">
        <v>192</v>
      </c>
      <c r="K43" s="154" t="s">
        <v>193</v>
      </c>
      <c r="L43" s="154" t="s">
        <v>194</v>
      </c>
      <c r="M43" s="154" t="s">
        <v>195</v>
      </c>
      <c r="N43" s="172" t="s">
        <v>196</v>
      </c>
      <c r="O43" s="129">
        <f t="shared" si="1"/>
        <v>1</v>
      </c>
      <c r="P43" s="129">
        <v>10000</v>
      </c>
      <c r="Q43" s="130"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9">
        <f t="shared" si="2"/>
        <v>884</v>
      </c>
      <c r="S43" s="131"/>
      <c r="T43" s="129" t="str">
        <f t="shared" si="4"/>
        <v>UNK</v>
      </c>
      <c r="U43" s="129"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9" t="b">
        <f ca="1" t="array" ref="V43">IF(OR(LEN(F43)&gt;P43+1),FALSE,IF(LEFT(G43,5)="{TEXT",TRUE,IF(AND(ISBLANK(F43)=FALSE,G43="{DATE_TEXT-YYYY-MM-DD}",LEN(F43)&lt;&gt;10),FALSE,IF(AND(ISBLANK(F43)=FALSE,ISNUMBER(SUMPRODUCT(SEARCH(MID(F43,ROW(INDIRECT("1:"&amp;LEN(TRIM(F43)))),1)," "&amp;W43&amp;CHAR(10)&amp;"""")))=FALSE),FALSE,TRUE))))</f>
        <v>1</v>
      </c>
      <c r="W43" s="130"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5"/>
      <c r="Y43" s="135"/>
      <c r="Z43" s="135"/>
      <c r="AA43" s="135"/>
      <c r="AB43" s="137"/>
      <c r="AC43" s="126" t="s">
        <v>1449</v>
      </c>
      <c r="AD43" s="135"/>
      <c r="AE43" s="135"/>
      <c r="AF43" s="135"/>
      <c r="AG43" s="132" t="s">
        <v>779</v>
      </c>
      <c r="AH43" s="135"/>
      <c r="AI43" s="120"/>
      <c r="AJ43" s="135"/>
      <c r="AK43" s="77"/>
    </row>
    <row r="44" spans="1:37" s="2" customFormat="1" ht="120">
      <c r="A44" s="15" t="s">
        <v>1193</v>
      </c>
      <c r="B44" s="16" t="s">
        <v>222</v>
      </c>
      <c r="C44" s="20" t="s">
        <v>201</v>
      </c>
      <c r="D44" s="21" t="s">
        <v>52</v>
      </c>
      <c r="E44" s="32" t="s">
        <v>1053</v>
      </c>
      <c r="F44" s="46" t="s">
        <v>108</v>
      </c>
      <c r="G44" s="113" t="s">
        <v>41</v>
      </c>
      <c r="H44" s="100" t="s">
        <v>202</v>
      </c>
      <c r="I44" s="96" t="s">
        <v>1379</v>
      </c>
      <c r="J44" s="145" t="s">
        <v>203</v>
      </c>
      <c r="K44" s="147" t="s">
        <v>1062</v>
      </c>
      <c r="L44" s="147" t="s">
        <v>205</v>
      </c>
      <c r="M44" s="147" t="s">
        <v>195</v>
      </c>
      <c r="N44" s="149" t="s">
        <v>196</v>
      </c>
      <c r="O44" s="129">
        <f t="shared" si="1"/>
        <v>1</v>
      </c>
      <c r="P44" s="129">
        <v>1</v>
      </c>
      <c r="Q44" s="130"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9">
        <f t="shared" si="2"/>
        <v>1</v>
      </c>
      <c r="S44" s="131"/>
      <c r="T44" s="129" t="str">
        <f t="shared" si="4"/>
        <v>UNK</v>
      </c>
      <c r="U44" s="129"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9" t="b">
        <f ca="1" t="array" ref="V44">IF(OR(LEN(F44)&gt;P44+1),FALSE,IF(LEFT(G44,5)="{TEXT",TRUE,IF(AND(ISBLANK(F44)=FALSE,G44="{DATE_TEXT-YYYY-MM-DD}",LEN(F44)&lt;&gt;10),FALSE,IF(AND(ISBLANK(F44)=FALSE,ISNUMBER(SUMPRODUCT(SEARCH(MID(F44,ROW(INDIRECT("1:"&amp;LEN(TRIM(F44)))),1)," "&amp;W44&amp;CHAR(10)&amp;"""")))=FALSE),FALSE,TRUE))))</f>
        <v>1</v>
      </c>
      <c r="W44" s="130"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5"/>
      <c r="Y44" s="135"/>
      <c r="Z44" s="135"/>
      <c r="AA44" s="135"/>
      <c r="AB44" s="137"/>
      <c r="AC44" s="126" t="s">
        <v>1448</v>
      </c>
      <c r="AD44" s="135"/>
      <c r="AE44" s="135"/>
      <c r="AF44" s="135"/>
      <c r="AG44" s="132" t="s">
        <v>773</v>
      </c>
      <c r="AH44" s="135"/>
      <c r="AI44" s="120"/>
      <c r="AJ44" s="135"/>
      <c r="AK44" s="77"/>
    </row>
    <row r="45" spans="1:37" s="2" customFormat="1" ht="142.35" customHeight="1">
      <c r="A45" s="15" t="s">
        <v>1194</v>
      </c>
      <c r="B45" s="16" t="s">
        <v>224</v>
      </c>
      <c r="C45" s="17" t="s">
        <v>201</v>
      </c>
      <c r="D45" s="18" t="s">
        <v>62</v>
      </c>
      <c r="E45" s="23" t="s">
        <v>207</v>
      </c>
      <c r="F45" s="63"/>
      <c r="G45" s="111" t="s">
        <v>199</v>
      </c>
      <c r="H45" s="101" t="s">
        <v>1064</v>
      </c>
      <c r="I45" s="91" t="s">
        <v>1452</v>
      </c>
      <c r="J45" s="156" t="s">
        <v>203</v>
      </c>
      <c r="K45" s="154" t="s">
        <v>204</v>
      </c>
      <c r="L45" s="154" t="s">
        <v>205</v>
      </c>
      <c r="M45" s="154" t="s">
        <v>195</v>
      </c>
      <c r="N45" s="172" t="s">
        <v>196</v>
      </c>
      <c r="O45" s="129">
        <f t="shared" si="1"/>
        <v>1</v>
      </c>
      <c r="P45" s="129">
        <v>10000</v>
      </c>
      <c r="Q45" s="130"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9">
        <f t="shared" si="2"/>
        <v>0</v>
      </c>
      <c r="S45" s="131" t="s">
        <v>49</v>
      </c>
      <c r="T45" s="129" t="str">
        <f t="shared" si="4"/>
        <v>BLANK</v>
      </c>
      <c r="U45" s="129"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9" t="b">
        <f ca="1" t="array" ref="V45">IF(OR(LEN(F45)&gt;P45+1),FALSE,IF(LEFT(G45,5)="{TEXT",TRUE,IF(AND(ISBLANK(F45)=FALSE,G45="{DATE_TEXT-YYYY-MM-DD}",LEN(F45)&lt;&gt;10),FALSE,IF(AND(ISBLANK(F45)=FALSE,ISNUMBER(SUMPRODUCT(SEARCH(MID(F45,ROW(INDIRECT("1:"&amp;LEN(TRIM(F45)))),1)," "&amp;W45&amp;CHAR(10)&amp;"""")))=FALSE),FALSE,TRUE))))</f>
        <v>1</v>
      </c>
      <c r="W45" s="130"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5"/>
      <c r="Y45" s="135"/>
      <c r="Z45" s="135"/>
      <c r="AA45" s="135"/>
      <c r="AB45" s="137"/>
      <c r="AC45" s="137"/>
      <c r="AD45" s="135"/>
      <c r="AE45" s="135"/>
      <c r="AF45" s="135"/>
      <c r="AG45" s="132" t="s">
        <v>786</v>
      </c>
      <c r="AH45" s="135"/>
      <c r="AI45" s="120"/>
      <c r="AJ45" s="135"/>
      <c r="AK45" s="77"/>
    </row>
    <row r="46" spans="1:37" s="2" customFormat="1" ht="105">
      <c r="A46" s="15" t="s">
        <v>1195</v>
      </c>
      <c r="B46" s="16" t="s">
        <v>226</v>
      </c>
      <c r="C46" s="20" t="s">
        <v>209</v>
      </c>
      <c r="D46" s="21" t="s">
        <v>52</v>
      </c>
      <c r="E46" s="22" t="s">
        <v>210</v>
      </c>
      <c r="F46" s="46" t="s">
        <v>175</v>
      </c>
      <c r="G46" s="62" t="s">
        <v>176</v>
      </c>
      <c r="H46" s="164" t="s">
        <v>1065</v>
      </c>
      <c r="I46" s="96" t="s">
        <v>1371</v>
      </c>
      <c r="J46" s="145" t="s">
        <v>211</v>
      </c>
      <c r="K46" s="147" t="s">
        <v>1063</v>
      </c>
      <c r="L46" s="147" t="s">
        <v>213</v>
      </c>
      <c r="M46" s="147" t="s">
        <v>171</v>
      </c>
      <c r="N46" s="149" t="s">
        <v>196</v>
      </c>
      <c r="O46" s="129">
        <f t="shared" si="1"/>
        <v>1</v>
      </c>
      <c r="P46" s="129">
        <v>12</v>
      </c>
      <c r="Q46" s="130"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9">
        <f t="shared" si="2"/>
        <v>9</v>
      </c>
      <c r="S46" s="131"/>
      <c r="T46" s="129" t="str">
        <f t="shared" si="4"/>
        <v>UNK</v>
      </c>
      <c r="U46" s="129"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9" t="b">
        <f ca="1" t="array" ref="V46">IF(OR(LEN(F46)&gt;P46+1),FALSE,IF(LEFT(G46,5)="{TEXT",TRUE,IF(AND(ISBLANK(F46)=FALSE,G46="{DATE_TEXT-YYYY-MM-DD}",LEN(F46)&lt;&gt;10),FALSE,IF(AND(ISBLANK(F46)=FALSE,ISNUMBER(SUMPRODUCT(SEARCH(MID(F46,ROW(INDIRECT("1:"&amp;LEN(TRIM(F46)))),1)," "&amp;W46&amp;CHAR(10)&amp;"""")))=FALSE),FALSE,TRUE))))</f>
        <v>1</v>
      </c>
      <c r="W46" s="130"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5"/>
      <c r="Y46" s="135"/>
      <c r="Z46" s="135"/>
      <c r="AA46" s="135"/>
      <c r="AB46" s="137"/>
      <c r="AC46" s="137"/>
      <c r="AD46" s="135"/>
      <c r="AE46" s="135"/>
      <c r="AF46" s="135"/>
      <c r="AG46" s="132" t="s">
        <v>784</v>
      </c>
      <c r="AH46" s="135"/>
      <c r="AI46" s="120"/>
      <c r="AJ46" s="135"/>
      <c r="AK46" s="77"/>
    </row>
    <row r="47" spans="1:37" s="2" customFormat="1" ht="180">
      <c r="A47" s="15" t="s">
        <v>1196</v>
      </c>
      <c r="B47" s="16" t="s">
        <v>233</v>
      </c>
      <c r="C47" s="30" t="s">
        <v>209</v>
      </c>
      <c r="D47" s="31" t="s">
        <v>46</v>
      </c>
      <c r="E47" s="26" t="s">
        <v>215</v>
      </c>
      <c r="F47" s="144" t="s">
        <v>1475</v>
      </c>
      <c r="G47" s="112" t="s">
        <v>114</v>
      </c>
      <c r="H47" s="165"/>
      <c r="I47" s="91" t="s">
        <v>1330</v>
      </c>
      <c r="J47" s="156" t="s">
        <v>211</v>
      </c>
      <c r="K47" s="154" t="s">
        <v>212</v>
      </c>
      <c r="L47" s="154" t="s">
        <v>213</v>
      </c>
      <c r="M47" s="154" t="s">
        <v>171</v>
      </c>
      <c r="N47" s="172" t="s">
        <v>196</v>
      </c>
      <c r="O47" s="129">
        <f t="shared" si="1"/>
        <v>1</v>
      </c>
      <c r="P47" s="129">
        <v>5000</v>
      </c>
      <c r="Q47" s="130"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9">
        <f t="shared" si="2"/>
        <v>518</v>
      </c>
      <c r="S47" s="131" t="s">
        <v>49</v>
      </c>
      <c r="T47" s="129" t="str">
        <f t="shared" si="4"/>
        <v>UNK</v>
      </c>
      <c r="U47" s="129"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9" t="b">
        <f ca="1" t="array" ref="V47">IF(OR(LEN(F47)&gt;P47+1),FALSE,IF(LEFT(G47,5)="{TEXT",TRUE,IF(AND(ISBLANK(F47)=FALSE,G47="{DATE_TEXT-YYYY-MM-DD}",LEN(F47)&lt;&gt;10),FALSE,IF(AND(ISBLANK(F47)=FALSE,ISNUMBER(SUMPRODUCT(SEARCH(MID(F47,ROW(INDIRECT("1:"&amp;LEN(TRIM(F47)))),1)," "&amp;W47&amp;CHAR(10)&amp;"""")))=FALSE),FALSE,TRUE))))</f>
        <v>1</v>
      </c>
      <c r="W47" s="130"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5"/>
      <c r="Y47" s="135"/>
      <c r="Z47" s="135"/>
      <c r="AA47" s="135"/>
      <c r="AB47" s="137"/>
      <c r="AC47" s="137"/>
      <c r="AD47" s="135"/>
      <c r="AE47" s="135"/>
      <c r="AF47" s="135"/>
      <c r="AG47" s="132" t="s">
        <v>790</v>
      </c>
      <c r="AH47" s="135"/>
      <c r="AI47" s="120"/>
      <c r="AJ47" s="135"/>
      <c r="AK47" s="77"/>
    </row>
    <row r="48" spans="1:37" s="2" customFormat="1" ht="90">
      <c r="A48" s="15" t="s">
        <v>1197</v>
      </c>
      <c r="B48" s="16" t="s">
        <v>235</v>
      </c>
      <c r="C48" s="20" t="s">
        <v>217</v>
      </c>
      <c r="D48" s="21" t="s">
        <v>52</v>
      </c>
      <c r="E48" s="22" t="s">
        <v>218</v>
      </c>
      <c r="F48" s="46" t="s">
        <v>108</v>
      </c>
      <c r="G48" s="62" t="s">
        <v>41</v>
      </c>
      <c r="H48" s="44" t="s">
        <v>1104</v>
      </c>
      <c r="I48" s="91" t="s">
        <v>1331</v>
      </c>
      <c r="J48" s="145" t="s">
        <v>219</v>
      </c>
      <c r="K48" s="147" t="s">
        <v>220</v>
      </c>
      <c r="L48" s="147" t="s">
        <v>221</v>
      </c>
      <c r="M48" s="147" t="s">
        <v>171</v>
      </c>
      <c r="N48" s="149" t="s">
        <v>196</v>
      </c>
      <c r="O48" s="129">
        <f t="shared" si="1"/>
        <v>1</v>
      </c>
      <c r="P48" s="129">
        <v>1</v>
      </c>
      <c r="Q48" s="130"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9">
        <f t="shared" si="2"/>
        <v>1</v>
      </c>
      <c r="S48" s="131"/>
      <c r="T48" s="129" t="str">
        <f t="shared" si="4"/>
        <v>UNK</v>
      </c>
      <c r="U48" s="129"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9" t="b">
        <f ca="1" t="array" ref="V48">IF(OR(LEN(F48)&gt;P48+1),FALSE,IF(LEFT(G48,5)="{TEXT",TRUE,IF(AND(ISBLANK(F48)=FALSE,G48="{DATE_TEXT-YYYY-MM-DD}",LEN(F48)&lt;&gt;10),FALSE,IF(AND(ISBLANK(F48)=FALSE,ISNUMBER(SUMPRODUCT(SEARCH(MID(F48,ROW(INDIRECT("1:"&amp;LEN(TRIM(F48)))),1)," "&amp;W48&amp;CHAR(10)&amp;"""")))=FALSE),FALSE,TRUE))))</f>
        <v>1</v>
      </c>
      <c r="W48" s="130"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5"/>
      <c r="Y48" s="135"/>
      <c r="Z48" s="135"/>
      <c r="AA48" s="135"/>
      <c r="AB48" s="137"/>
      <c r="AC48" s="137"/>
      <c r="AD48" s="135"/>
      <c r="AE48" s="135"/>
      <c r="AF48" s="135"/>
      <c r="AG48" s="132" t="s">
        <v>820</v>
      </c>
      <c r="AH48" s="135"/>
      <c r="AI48" s="120"/>
      <c r="AJ48" s="135"/>
      <c r="AK48" s="77"/>
    </row>
    <row r="49" spans="1:37" s="2" customFormat="1" ht="180">
      <c r="A49" s="15" t="s">
        <v>1198</v>
      </c>
      <c r="B49" s="16" t="s">
        <v>238</v>
      </c>
      <c r="C49" s="20" t="s">
        <v>217</v>
      </c>
      <c r="D49" s="21" t="s">
        <v>52</v>
      </c>
      <c r="E49" s="22" t="s">
        <v>223</v>
      </c>
      <c r="F49" s="46" t="s">
        <v>49</v>
      </c>
      <c r="G49" s="62" t="s">
        <v>176</v>
      </c>
      <c r="H49" s="164" t="s">
        <v>1103</v>
      </c>
      <c r="I49" s="96" t="s">
        <v>1332</v>
      </c>
      <c r="J49" s="155"/>
      <c r="K49" s="157"/>
      <c r="L49" s="157" t="s">
        <v>221</v>
      </c>
      <c r="M49" s="157" t="s">
        <v>171</v>
      </c>
      <c r="N49" s="173" t="s">
        <v>196</v>
      </c>
      <c r="O49" s="129">
        <f t="shared" si="1"/>
        <v>1</v>
      </c>
      <c r="P49" s="129">
        <v>12</v>
      </c>
      <c r="Q49" s="130"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9">
        <f t="shared" si="2"/>
        <v>3</v>
      </c>
      <c r="S49" s="131"/>
      <c r="T49" s="129" t="str">
        <f t="shared" si="4"/>
        <v>UNK</v>
      </c>
      <c r="U49" s="129"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9" t="b">
        <f ca="1" t="array" ref="V49">IF(OR(LEN(F49)&gt;P49+1),FALSE,IF(LEFT(G49,5)="{TEXT",TRUE,IF(AND(ISBLANK(F49)=FALSE,G49="{DATE_TEXT-YYYY-MM-DD}",LEN(F49)&lt;&gt;10),FALSE,IF(AND(ISBLANK(F49)=FALSE,ISNUMBER(SUMPRODUCT(SEARCH(MID(F49,ROW(INDIRECT("1:"&amp;LEN(TRIM(F49)))),1)," "&amp;W49&amp;CHAR(10)&amp;"""")))=FALSE),FALSE,TRUE))))</f>
        <v>1</v>
      </c>
      <c r="W49" s="130"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5"/>
      <c r="Y49" s="135"/>
      <c r="Z49" s="135"/>
      <c r="AA49" s="135"/>
      <c r="AB49" s="137"/>
      <c r="AC49" s="137"/>
      <c r="AD49" s="135"/>
      <c r="AE49" s="135"/>
      <c r="AF49" s="135"/>
      <c r="AG49" s="132" t="s">
        <v>800</v>
      </c>
      <c r="AH49" s="135"/>
      <c r="AI49" s="120"/>
      <c r="AJ49" s="135"/>
      <c r="AK49" s="77"/>
    </row>
    <row r="50" spans="1:37" s="2" customFormat="1" ht="135">
      <c r="A50" s="15" t="s">
        <v>1199</v>
      </c>
      <c r="B50" s="16" t="s">
        <v>240</v>
      </c>
      <c r="C50" s="33" t="s">
        <v>217</v>
      </c>
      <c r="D50" s="34" t="s">
        <v>62</v>
      </c>
      <c r="E50" s="23" t="s">
        <v>225</v>
      </c>
      <c r="F50" s="63"/>
      <c r="G50" s="111" t="s">
        <v>199</v>
      </c>
      <c r="H50" s="165"/>
      <c r="I50" s="96" t="s">
        <v>1380</v>
      </c>
      <c r="J50" s="156"/>
      <c r="K50" s="154"/>
      <c r="L50" s="154" t="s">
        <v>221</v>
      </c>
      <c r="M50" s="154" t="s">
        <v>171</v>
      </c>
      <c r="N50" s="172" t="s">
        <v>196</v>
      </c>
      <c r="O50" s="129">
        <f t="shared" si="1"/>
        <v>1</v>
      </c>
      <c r="P50" s="129">
        <v>10000</v>
      </c>
      <c r="Q50" s="130"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9">
        <f t="shared" si="2"/>
        <v>0</v>
      </c>
      <c r="S50" s="131" t="s">
        <v>49</v>
      </c>
      <c r="T50" s="129" t="str">
        <f t="shared" si="4"/>
        <v>BLANK</v>
      </c>
      <c r="U50" s="129"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9" t="b">
        <f ca="1" t="array" ref="V50">IF(OR(LEN(F50)&gt;P50+1),FALSE,IF(LEFT(G50,5)="{TEXT",TRUE,IF(AND(ISBLANK(F50)=FALSE,G50="{DATE_TEXT-YYYY-MM-DD}",LEN(F50)&lt;&gt;10),FALSE,IF(AND(ISBLANK(F50)=FALSE,ISNUMBER(SUMPRODUCT(SEARCH(MID(F50,ROW(INDIRECT("1:"&amp;LEN(TRIM(F50)))),1)," "&amp;W50&amp;CHAR(10)&amp;"""")))=FALSE),FALSE,TRUE))))</f>
        <v>1</v>
      </c>
      <c r="W50" s="130"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5"/>
      <c r="Y50" s="135"/>
      <c r="Z50" s="135"/>
      <c r="AA50" s="135"/>
      <c r="AB50" s="137"/>
      <c r="AC50" s="137"/>
      <c r="AD50" s="135"/>
      <c r="AE50" s="135"/>
      <c r="AF50" s="135"/>
      <c r="AG50" s="132" t="s">
        <v>796</v>
      </c>
      <c r="AH50" s="135"/>
      <c r="AI50" s="120"/>
      <c r="AJ50" s="135"/>
      <c r="AK50" s="77"/>
    </row>
    <row r="51" spans="1:37" s="2" customFormat="1" ht="210">
      <c r="A51" s="15" t="s">
        <v>1200</v>
      </c>
      <c r="B51" s="16" t="s">
        <v>248</v>
      </c>
      <c r="C51" s="20" t="s">
        <v>227</v>
      </c>
      <c r="D51" s="21" t="s">
        <v>52</v>
      </c>
      <c r="E51" s="22" t="s">
        <v>228</v>
      </c>
      <c r="F51" s="46" t="s">
        <v>49</v>
      </c>
      <c r="G51" s="62" t="s">
        <v>176</v>
      </c>
      <c r="H51" s="167" t="s">
        <v>229</v>
      </c>
      <c r="I51" s="91" t="s">
        <v>1372</v>
      </c>
      <c r="J51" s="145" t="s">
        <v>230</v>
      </c>
      <c r="K51" s="147" t="s">
        <v>231</v>
      </c>
      <c r="L51" s="147" t="s">
        <v>232</v>
      </c>
      <c r="M51" s="147" t="s">
        <v>195</v>
      </c>
      <c r="N51" s="149" t="s">
        <v>196</v>
      </c>
      <c r="O51" s="129">
        <f t="shared" si="1"/>
        <v>1</v>
      </c>
      <c r="P51" s="129">
        <v>12</v>
      </c>
      <c r="Q51" s="130"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9">
        <f t="shared" si="2"/>
        <v>3</v>
      </c>
      <c r="S51" s="131"/>
      <c r="T51" s="129" t="str">
        <f t="shared" si="4"/>
        <v>UNK</v>
      </c>
      <c r="U51" s="129"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9" t="b">
        <f ca="1" t="array" ref="V51">IF(OR(LEN(F51)&gt;P51+1),FALSE,IF(LEFT(G51,5)="{TEXT",TRUE,IF(AND(ISBLANK(F51)=FALSE,G51="{DATE_TEXT-YYYY-MM-DD}",LEN(F51)&lt;&gt;10),FALSE,IF(AND(ISBLANK(F51)=FALSE,ISNUMBER(SUMPRODUCT(SEARCH(MID(F51,ROW(INDIRECT("1:"&amp;LEN(TRIM(F51)))),1)," "&amp;W51&amp;CHAR(10)&amp;"""")))=FALSE),FALSE,TRUE))))</f>
        <v>1</v>
      </c>
      <c r="W51" s="130"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5"/>
      <c r="Y51" s="135"/>
      <c r="Z51" s="135"/>
      <c r="AA51" s="135"/>
      <c r="AB51" s="137"/>
      <c r="AC51" s="137"/>
      <c r="AD51" s="135"/>
      <c r="AE51" s="135"/>
      <c r="AF51" s="135"/>
      <c r="AG51" s="132" t="s">
        <v>794</v>
      </c>
      <c r="AH51" s="135"/>
      <c r="AI51" s="120"/>
      <c r="AJ51" s="135"/>
      <c r="AK51" s="77"/>
    </row>
    <row r="52" spans="1:37" s="2" customFormat="1" ht="135">
      <c r="A52" s="15" t="s">
        <v>1201</v>
      </c>
      <c r="B52" s="16" t="s">
        <v>250</v>
      </c>
      <c r="C52" s="17" t="s">
        <v>227</v>
      </c>
      <c r="D52" s="18" t="s">
        <v>62</v>
      </c>
      <c r="E52" s="23" t="s">
        <v>234</v>
      </c>
      <c r="F52" s="63"/>
      <c r="G52" s="111" t="s">
        <v>199</v>
      </c>
      <c r="H52" s="168"/>
      <c r="I52" s="91" t="s">
        <v>1333</v>
      </c>
      <c r="J52" s="155" t="s">
        <v>230</v>
      </c>
      <c r="K52" s="157"/>
      <c r="L52" s="157" t="s">
        <v>232</v>
      </c>
      <c r="M52" s="157" t="s">
        <v>195</v>
      </c>
      <c r="N52" s="173" t="s">
        <v>196</v>
      </c>
      <c r="O52" s="129">
        <f t="shared" si="1"/>
        <v>1</v>
      </c>
      <c r="P52" s="129">
        <v>10000</v>
      </c>
      <c r="Q52" s="130"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9">
        <f t="shared" si="2"/>
        <v>0</v>
      </c>
      <c r="S52" s="131" t="s">
        <v>49</v>
      </c>
      <c r="T52" s="129" t="str">
        <f t="shared" si="4"/>
        <v>BLANK</v>
      </c>
      <c r="U52" s="129"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9" t="b">
        <f ca="1" t="array" ref="V52">IF(OR(LEN(F52)&gt;P52+1),FALSE,IF(LEFT(G52,5)="{TEXT",TRUE,IF(AND(ISBLANK(F52)=FALSE,G52="{DATE_TEXT-YYYY-MM-DD}",LEN(F52)&lt;&gt;10),FALSE,IF(AND(ISBLANK(F52)=FALSE,ISNUMBER(SUMPRODUCT(SEARCH(MID(F52,ROW(INDIRECT("1:"&amp;LEN(TRIM(F52)))),1)," "&amp;W52&amp;CHAR(10)&amp;"""")))=FALSE),FALSE,TRUE))))</f>
        <v>1</v>
      </c>
      <c r="W52" s="130"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5"/>
      <c r="Y52" s="135"/>
      <c r="Z52" s="135"/>
      <c r="AA52" s="135"/>
      <c r="AB52" s="137"/>
      <c r="AC52" s="137"/>
      <c r="AD52" s="135"/>
      <c r="AE52" s="135"/>
      <c r="AF52" s="135"/>
      <c r="AG52" s="132" t="s">
        <v>828</v>
      </c>
      <c r="AH52" s="135"/>
      <c r="AI52" s="120"/>
      <c r="AJ52" s="135"/>
      <c r="AK52" s="77"/>
    </row>
    <row r="53" spans="1:37" s="2" customFormat="1" ht="120">
      <c r="A53" s="15" t="s">
        <v>1202</v>
      </c>
      <c r="B53" s="16" t="s">
        <v>256</v>
      </c>
      <c r="C53" s="20" t="s">
        <v>227</v>
      </c>
      <c r="D53" s="21" t="s">
        <v>52</v>
      </c>
      <c r="E53" s="22" t="s">
        <v>236</v>
      </c>
      <c r="F53" s="46" t="s">
        <v>49</v>
      </c>
      <c r="G53" s="62" t="s">
        <v>176</v>
      </c>
      <c r="H53" s="164" t="s">
        <v>237</v>
      </c>
      <c r="I53" s="91" t="s">
        <v>1373</v>
      </c>
      <c r="J53" s="155" t="s">
        <v>230</v>
      </c>
      <c r="K53" s="157"/>
      <c r="L53" s="157" t="s">
        <v>232</v>
      </c>
      <c r="M53" s="157" t="s">
        <v>171</v>
      </c>
      <c r="N53" s="173" t="s">
        <v>196</v>
      </c>
      <c r="O53" s="129">
        <f t="shared" si="1"/>
        <v>1</v>
      </c>
      <c r="P53" s="129">
        <v>12</v>
      </c>
      <c r="Q53" s="130"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9">
        <f t="shared" si="2"/>
        <v>3</v>
      </c>
      <c r="S53" s="131"/>
      <c r="T53" s="129" t="str">
        <f t="shared" si="4"/>
        <v>UNK</v>
      </c>
      <c r="U53" s="129"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9" t="b">
        <f ca="1" t="array" ref="V53">IF(OR(LEN(F53)&gt;P53+1),FALSE,IF(LEFT(G53,5)="{TEXT",TRUE,IF(AND(ISBLANK(F53)=FALSE,G53="{DATE_TEXT-YYYY-MM-DD}",LEN(F53)&lt;&gt;10),FALSE,IF(AND(ISBLANK(F53)=FALSE,ISNUMBER(SUMPRODUCT(SEARCH(MID(F53,ROW(INDIRECT("1:"&amp;LEN(TRIM(F53)))),1)," "&amp;W53&amp;CHAR(10)&amp;"""")))=FALSE),FALSE,TRUE))))</f>
        <v>1</v>
      </c>
      <c r="W53" s="130"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5"/>
      <c r="Y53" s="135"/>
      <c r="Z53" s="135"/>
      <c r="AA53" s="135"/>
      <c r="AB53" s="137"/>
      <c r="AC53" s="137"/>
      <c r="AD53" s="135"/>
      <c r="AE53" s="135"/>
      <c r="AF53" s="135"/>
      <c r="AG53" s="132" t="s">
        <v>830</v>
      </c>
      <c r="AH53" s="135"/>
      <c r="AI53" s="120"/>
      <c r="AJ53" s="135"/>
      <c r="AK53" s="77"/>
    </row>
    <row r="54" spans="1:37" s="2" customFormat="1" ht="135">
      <c r="A54" s="15" t="s">
        <v>1203</v>
      </c>
      <c r="B54" s="16" t="s">
        <v>258</v>
      </c>
      <c r="C54" s="30" t="s">
        <v>227</v>
      </c>
      <c r="D54" s="31" t="s">
        <v>46</v>
      </c>
      <c r="E54" s="26" t="s">
        <v>239</v>
      </c>
      <c r="F54" s="65"/>
      <c r="G54" s="112" t="s">
        <v>114</v>
      </c>
      <c r="H54" s="166"/>
      <c r="I54" s="91" t="s">
        <v>1334</v>
      </c>
      <c r="J54" s="156" t="s">
        <v>230</v>
      </c>
      <c r="K54" s="154"/>
      <c r="L54" s="154" t="s">
        <v>232</v>
      </c>
      <c r="M54" s="154" t="s">
        <v>171</v>
      </c>
      <c r="N54" s="172" t="s">
        <v>196</v>
      </c>
      <c r="O54" s="129">
        <f t="shared" si="1"/>
        <v>1</v>
      </c>
      <c r="P54" s="129">
        <v>5000</v>
      </c>
      <c r="Q54" s="130"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9">
        <f t="shared" si="2"/>
        <v>0</v>
      </c>
      <c r="S54" s="131" t="s">
        <v>49</v>
      </c>
      <c r="T54" s="129" t="str">
        <f t="shared" si="4"/>
        <v>BLANK</v>
      </c>
      <c r="U54" s="129"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9" t="b">
        <f ca="1" t="array" ref="V54">IF(OR(LEN(F54)&gt;P54+1),FALSE,IF(LEFT(G54,5)="{TEXT",TRUE,IF(AND(ISBLANK(F54)=FALSE,G54="{DATE_TEXT-YYYY-MM-DD}",LEN(F54)&lt;&gt;10),FALSE,IF(AND(ISBLANK(F54)=FALSE,ISNUMBER(SUMPRODUCT(SEARCH(MID(F54,ROW(INDIRECT("1:"&amp;LEN(TRIM(F54)))),1)," "&amp;W54&amp;CHAR(10)&amp;"""")))=FALSE),FALSE,TRUE))))</f>
        <v>1</v>
      </c>
      <c r="W54" s="130"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5"/>
      <c r="Y54" s="135"/>
      <c r="Z54" s="135"/>
      <c r="AA54" s="135"/>
      <c r="AB54" s="137"/>
      <c r="AC54" s="137"/>
      <c r="AD54" s="135"/>
      <c r="AE54" s="135"/>
      <c r="AF54" s="135"/>
      <c r="AG54" s="132" t="s">
        <v>804</v>
      </c>
      <c r="AH54" s="135"/>
      <c r="AI54" s="120"/>
      <c r="AJ54" s="135"/>
      <c r="AK54" s="77"/>
    </row>
    <row r="55" spans="1:37" s="2" customFormat="1" ht="105">
      <c r="A55" s="15" t="s">
        <v>1204</v>
      </c>
      <c r="B55" s="16" t="s">
        <v>260</v>
      </c>
      <c r="C55" s="20" t="s">
        <v>241</v>
      </c>
      <c r="D55" s="21" t="s">
        <v>52</v>
      </c>
      <c r="E55" s="22" t="s">
        <v>242</v>
      </c>
      <c r="F55" s="46" t="s">
        <v>175</v>
      </c>
      <c r="G55" s="62" t="s">
        <v>190</v>
      </c>
      <c r="H55" s="164" t="s">
        <v>243</v>
      </c>
      <c r="I55" s="96" t="s">
        <v>1374</v>
      </c>
      <c r="J55" s="145" t="s">
        <v>244</v>
      </c>
      <c r="K55" s="147" t="s">
        <v>245</v>
      </c>
      <c r="L55" s="147" t="s">
        <v>246</v>
      </c>
      <c r="M55" s="147" t="s">
        <v>195</v>
      </c>
      <c r="N55" s="149" t="s">
        <v>247</v>
      </c>
      <c r="O55" s="129">
        <f t="shared" si="1"/>
        <v>1</v>
      </c>
      <c r="P55" s="129">
        <v>12</v>
      </c>
      <c r="Q55" s="130"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9">
        <f t="shared" si="2"/>
        <v>9</v>
      </c>
      <c r="S55" s="131"/>
      <c r="T55" s="129" t="str">
        <f t="shared" si="4"/>
        <v>UNK</v>
      </c>
      <c r="U55" s="129"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9" t="b">
        <f ca="1" t="array" ref="V55">IF(OR(LEN(F55)&gt;P55+1),FALSE,IF(LEFT(G55,5)="{TEXT",TRUE,IF(AND(ISBLANK(F55)=FALSE,G55="{DATE_TEXT-YYYY-MM-DD}",LEN(F55)&lt;&gt;10),FALSE,IF(AND(ISBLANK(F55)=FALSE,ISNUMBER(SUMPRODUCT(SEARCH(MID(F55,ROW(INDIRECT("1:"&amp;LEN(TRIM(F55)))),1)," "&amp;W55&amp;CHAR(10)&amp;"""")))=FALSE),FALSE,TRUE))))</f>
        <v>1</v>
      </c>
      <c r="W55" s="130"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5"/>
      <c r="Y55" s="135"/>
      <c r="Z55" s="135"/>
      <c r="AA55" s="135"/>
      <c r="AB55" s="137"/>
      <c r="AC55" s="137"/>
      <c r="AD55" s="135"/>
      <c r="AE55" s="135"/>
      <c r="AF55" s="135"/>
      <c r="AG55" s="132" t="s">
        <v>809</v>
      </c>
      <c r="AH55" s="135"/>
      <c r="AI55" s="120"/>
      <c r="AJ55" s="135"/>
      <c r="AK55" s="77"/>
    </row>
    <row r="56" spans="1:37" s="2" customFormat="1" ht="375">
      <c r="A56" s="15" t="s">
        <v>1205</v>
      </c>
      <c r="B56" s="16" t="s">
        <v>262</v>
      </c>
      <c r="C56" s="20" t="s">
        <v>241</v>
      </c>
      <c r="D56" s="21" t="s">
        <v>52</v>
      </c>
      <c r="E56" s="22" t="s">
        <v>249</v>
      </c>
      <c r="F56" s="140" t="s">
        <v>1476</v>
      </c>
      <c r="G56" s="62" t="s">
        <v>199</v>
      </c>
      <c r="H56" s="165"/>
      <c r="I56" s="91" t="s">
        <v>1329</v>
      </c>
      <c r="J56" s="156" t="s">
        <v>244</v>
      </c>
      <c r="K56" s="154" t="s">
        <v>245</v>
      </c>
      <c r="L56" s="154" t="s">
        <v>246</v>
      </c>
      <c r="M56" s="154" t="s">
        <v>195</v>
      </c>
      <c r="N56" s="172" t="s">
        <v>247</v>
      </c>
      <c r="O56" s="129">
        <f t="shared" si="1"/>
        <v>1</v>
      </c>
      <c r="P56" s="129">
        <v>10000</v>
      </c>
      <c r="Q56" s="130"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9">
        <f t="shared" si="2"/>
        <v>916</v>
      </c>
      <c r="S56" s="131"/>
      <c r="T56" s="129" t="str">
        <f t="shared" si="4"/>
        <v>UNK</v>
      </c>
      <c r="U56" s="129"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9" t="b">
        <f ca="1" t="array" ref="V56">IF(OR(LEN(F56)&gt;P56+1),FALSE,IF(LEFT(G56,5)="{TEXT",TRUE,IF(AND(ISBLANK(F56)=FALSE,G56="{DATE_TEXT-YYYY-MM-DD}",LEN(F56)&lt;&gt;10),FALSE,IF(AND(ISBLANK(F56)=FALSE,ISNUMBER(SUMPRODUCT(SEARCH(MID(F56,ROW(INDIRECT("1:"&amp;LEN(TRIM(F56)))),1)," "&amp;W56&amp;CHAR(10)&amp;"""")))=FALSE),FALSE,TRUE))))</f>
        <v>1</v>
      </c>
      <c r="W56" s="130"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5"/>
      <c r="Y56" s="135"/>
      <c r="Z56" s="135"/>
      <c r="AA56" s="135"/>
      <c r="AB56" s="137"/>
      <c r="AC56" s="137"/>
      <c r="AD56" s="135"/>
      <c r="AE56" s="135"/>
      <c r="AF56" s="135"/>
      <c r="AG56" s="132" t="s">
        <v>822</v>
      </c>
      <c r="AH56" s="135"/>
      <c r="AI56" s="120"/>
      <c r="AJ56" s="135"/>
      <c r="AK56" s="77"/>
    </row>
    <row r="57" spans="1:37" s="2" customFormat="1" ht="105">
      <c r="A57" s="15" t="s">
        <v>1206</v>
      </c>
      <c r="B57" s="16" t="s">
        <v>270</v>
      </c>
      <c r="C57" s="20" t="s">
        <v>251</v>
      </c>
      <c r="D57" s="21" t="s">
        <v>52</v>
      </c>
      <c r="E57" s="22" t="s">
        <v>252</v>
      </c>
      <c r="F57" s="46" t="s">
        <v>175</v>
      </c>
      <c r="G57" s="62" t="s">
        <v>190</v>
      </c>
      <c r="H57" s="164" t="s">
        <v>1046</v>
      </c>
      <c r="I57" s="96" t="s">
        <v>1374</v>
      </c>
      <c r="J57" s="145" t="s">
        <v>253</v>
      </c>
      <c r="K57" s="147" t="s">
        <v>254</v>
      </c>
      <c r="L57" s="147" t="s">
        <v>246</v>
      </c>
      <c r="M57" s="147" t="s">
        <v>195</v>
      </c>
      <c r="N57" s="149" t="s">
        <v>255</v>
      </c>
      <c r="O57" s="129">
        <f t="shared" si="1"/>
        <v>1</v>
      </c>
      <c r="P57" s="129">
        <v>12</v>
      </c>
      <c r="Q57" s="130"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9">
        <f t="shared" si="2"/>
        <v>9</v>
      </c>
      <c r="S57" s="131"/>
      <c r="T57" s="129" t="str">
        <f t="shared" si="4"/>
        <v>UNK</v>
      </c>
      <c r="U57" s="129"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9" t="b">
        <f ca="1" t="array" ref="V57">IF(OR(LEN(F57)&gt;P57+1),FALSE,IF(LEFT(G57,5)="{TEXT",TRUE,IF(AND(ISBLANK(F57)=FALSE,G57="{DATE_TEXT-YYYY-MM-DD}",LEN(F57)&lt;&gt;10),FALSE,IF(AND(ISBLANK(F57)=FALSE,ISNUMBER(SUMPRODUCT(SEARCH(MID(F57,ROW(INDIRECT("1:"&amp;LEN(TRIM(F57)))),1)," "&amp;W57&amp;CHAR(10)&amp;"""")))=FALSE),FALSE,TRUE))))</f>
        <v>1</v>
      </c>
      <c r="W57" s="130"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5"/>
      <c r="Y57" s="135"/>
      <c r="Z57" s="135"/>
      <c r="AA57" s="135"/>
      <c r="AB57" s="137"/>
      <c r="AC57" s="137"/>
      <c r="AD57" s="135"/>
      <c r="AE57" s="135"/>
      <c r="AF57" s="135"/>
      <c r="AG57" s="132" t="s">
        <v>814</v>
      </c>
      <c r="AH57" s="135"/>
      <c r="AI57" s="120"/>
      <c r="AJ57" s="135"/>
      <c r="AK57" s="77"/>
    </row>
    <row r="58" spans="1:37" s="2" customFormat="1" ht="409.5">
      <c r="A58" s="15" t="s">
        <v>1207</v>
      </c>
      <c r="B58" s="16" t="s">
        <v>273</v>
      </c>
      <c r="C58" s="20" t="s">
        <v>251</v>
      </c>
      <c r="D58" s="21" t="s">
        <v>52</v>
      </c>
      <c r="E58" s="22" t="s">
        <v>257</v>
      </c>
      <c r="F58" s="139" t="s">
        <v>1493</v>
      </c>
      <c r="G58" s="62" t="s">
        <v>199</v>
      </c>
      <c r="H58" s="166"/>
      <c r="I58" s="91" t="s">
        <v>1329</v>
      </c>
      <c r="J58" s="155" t="s">
        <v>253</v>
      </c>
      <c r="K58" s="157"/>
      <c r="L58" s="157" t="s">
        <v>246</v>
      </c>
      <c r="M58" s="157" t="s">
        <v>195</v>
      </c>
      <c r="N58" s="173" t="s">
        <v>255</v>
      </c>
      <c r="O58" s="129">
        <f t="shared" si="1"/>
        <v>1</v>
      </c>
      <c r="P58" s="129">
        <v>10000</v>
      </c>
      <c r="Q58" s="130"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9">
        <f t="shared" si="2"/>
        <v>5958</v>
      </c>
      <c r="S58" s="131"/>
      <c r="T58" s="129" t="str">
        <f t="shared" si="4"/>
        <v>UNK</v>
      </c>
      <c r="U58" s="129"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9" t="b">
        <f ca="1" t="array" ref="V58">IF(OR(LEN(F58)&gt;P58+1),FALSE,IF(LEFT(G58,5)="{TEXT",TRUE,IF(AND(ISBLANK(F58)=FALSE,G58="{DATE_TEXT-YYYY-MM-DD}",LEN(F58)&lt;&gt;10),FALSE,IF(AND(ISBLANK(F58)=FALSE,ISNUMBER(SUMPRODUCT(SEARCH(MID(F58,ROW(INDIRECT("1:"&amp;LEN(TRIM(F58)))),1)," "&amp;W58&amp;CHAR(10)&amp;"""")))=FALSE),FALSE,TRUE))))</f>
        <v>1</v>
      </c>
      <c r="W58" s="130"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5"/>
      <c r="Y58" s="135"/>
      <c r="Z58" s="135"/>
      <c r="AA58" s="135"/>
      <c r="AB58" s="137"/>
      <c r="AC58" s="137"/>
      <c r="AD58" s="135"/>
      <c r="AE58" s="135"/>
      <c r="AF58" s="135"/>
      <c r="AG58" s="132" t="s">
        <v>816</v>
      </c>
      <c r="AH58" s="135"/>
      <c r="AI58" s="120"/>
      <c r="AJ58" s="135"/>
      <c r="AK58" s="77"/>
    </row>
    <row r="59" spans="1:37" s="2" customFormat="1" ht="105">
      <c r="A59" s="15" t="s">
        <v>1208</v>
      </c>
      <c r="B59" s="16" t="s">
        <v>281</v>
      </c>
      <c r="C59" s="20" t="s">
        <v>251</v>
      </c>
      <c r="D59" s="21" t="s">
        <v>52</v>
      </c>
      <c r="E59" s="22" t="s">
        <v>259</v>
      </c>
      <c r="F59" s="61" t="s">
        <v>175</v>
      </c>
      <c r="G59" s="62" t="s">
        <v>190</v>
      </c>
      <c r="H59" s="164" t="s">
        <v>1047</v>
      </c>
      <c r="I59" s="96" t="s">
        <v>1374</v>
      </c>
      <c r="J59" s="155" t="s">
        <v>253</v>
      </c>
      <c r="K59" s="157"/>
      <c r="L59" s="157" t="s">
        <v>246</v>
      </c>
      <c r="M59" s="157" t="s">
        <v>195</v>
      </c>
      <c r="N59" s="173" t="s">
        <v>255</v>
      </c>
      <c r="O59" s="129">
        <f t="shared" si="1"/>
        <v>1</v>
      </c>
      <c r="P59" s="129">
        <v>12</v>
      </c>
      <c r="Q59" s="130"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9">
        <f t="shared" si="2"/>
        <v>9</v>
      </c>
      <c r="S59" s="131"/>
      <c r="T59" s="129" t="str">
        <f t="shared" si="4"/>
        <v>UNK</v>
      </c>
      <c r="U59" s="129"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9" t="b">
        <f ca="1" t="array" ref="V59">IF(OR(LEN(F59)&gt;P59+1),FALSE,IF(LEFT(G59,5)="{TEXT",TRUE,IF(AND(ISBLANK(F59)=FALSE,G59="{DATE_TEXT-YYYY-MM-DD}",LEN(F59)&lt;&gt;10),FALSE,IF(AND(ISBLANK(F59)=FALSE,ISNUMBER(SUMPRODUCT(SEARCH(MID(F59,ROW(INDIRECT("1:"&amp;LEN(TRIM(F59)))),1)," "&amp;W59&amp;CHAR(10)&amp;"""")))=FALSE),FALSE,TRUE))))</f>
        <v>1</v>
      </c>
      <c r="W59" s="130"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5"/>
      <c r="Y59" s="135"/>
      <c r="Z59" s="135"/>
      <c r="AA59" s="135"/>
      <c r="AB59" s="137"/>
      <c r="AC59" s="137"/>
      <c r="AD59" s="135"/>
      <c r="AE59" s="135"/>
      <c r="AF59" s="135"/>
      <c r="AG59" s="132" t="s">
        <v>792</v>
      </c>
      <c r="AH59" s="135"/>
      <c r="AI59" s="120"/>
      <c r="AJ59" s="135"/>
      <c r="AK59" s="77"/>
    </row>
    <row r="60" spans="1:37" s="2" customFormat="1" ht="315">
      <c r="A60" s="15" t="s">
        <v>1209</v>
      </c>
      <c r="B60" s="16" t="s">
        <v>283</v>
      </c>
      <c r="C60" s="20" t="s">
        <v>251</v>
      </c>
      <c r="D60" s="21" t="s">
        <v>52</v>
      </c>
      <c r="E60" s="22" t="s">
        <v>261</v>
      </c>
      <c r="F60" s="46" t="s">
        <v>1477</v>
      </c>
      <c r="G60" s="62" t="s">
        <v>199</v>
      </c>
      <c r="H60" s="166"/>
      <c r="I60" s="91" t="s">
        <v>1329</v>
      </c>
      <c r="J60" s="156" t="s">
        <v>253</v>
      </c>
      <c r="K60" s="154"/>
      <c r="L60" s="154" t="s">
        <v>246</v>
      </c>
      <c r="M60" s="154" t="s">
        <v>195</v>
      </c>
      <c r="N60" s="172" t="s">
        <v>255</v>
      </c>
      <c r="O60" s="129">
        <f t="shared" si="1"/>
        <v>1</v>
      </c>
      <c r="P60" s="129">
        <v>10000</v>
      </c>
      <c r="Q60" s="130"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9">
        <f t="shared" si="2"/>
        <v>797</v>
      </c>
      <c r="S60" s="131"/>
      <c r="T60" s="129" t="str">
        <f t="shared" si="4"/>
        <v>UNK</v>
      </c>
      <c r="U60" s="129"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9" t="b">
        <f ca="1" t="array" ref="V60">IF(OR(LEN(F60)&gt;P60+1),FALSE,IF(LEFT(G60,5)="{TEXT",TRUE,IF(AND(ISBLANK(F60)=FALSE,G60="{DATE_TEXT-YYYY-MM-DD}",LEN(F60)&lt;&gt;10),FALSE,IF(AND(ISBLANK(F60)=FALSE,ISNUMBER(SUMPRODUCT(SEARCH(MID(F60,ROW(INDIRECT("1:"&amp;LEN(TRIM(F60)))),1)," "&amp;W60&amp;CHAR(10)&amp;"""")))=FALSE),FALSE,TRUE))))</f>
        <v>1</v>
      </c>
      <c r="W60" s="130"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5"/>
      <c r="Y60" s="135"/>
      <c r="Z60" s="135"/>
      <c r="AA60" s="135"/>
      <c r="AB60" s="137"/>
      <c r="AC60" s="137"/>
      <c r="AD60" s="135"/>
      <c r="AE60" s="135"/>
      <c r="AF60" s="135"/>
      <c r="AG60" s="132" t="s">
        <v>826</v>
      </c>
      <c r="AH60" s="135"/>
      <c r="AI60" s="120"/>
      <c r="AJ60" s="135"/>
      <c r="AK60" s="77"/>
    </row>
    <row r="61" spans="1:37" s="2" customFormat="1" ht="105">
      <c r="A61" s="15" t="s">
        <v>1210</v>
      </c>
      <c r="B61" s="16" t="s">
        <v>290</v>
      </c>
      <c r="C61" s="20" t="s">
        <v>263</v>
      </c>
      <c r="D61" s="21" t="s">
        <v>52</v>
      </c>
      <c r="E61" s="22" t="s">
        <v>264</v>
      </c>
      <c r="F61" s="46" t="s">
        <v>175</v>
      </c>
      <c r="G61" s="62" t="s">
        <v>190</v>
      </c>
      <c r="H61" s="164" t="s">
        <v>1048</v>
      </c>
      <c r="I61" s="96" t="s">
        <v>1374</v>
      </c>
      <c r="J61" s="145" t="s">
        <v>265</v>
      </c>
      <c r="K61" s="147" t="s">
        <v>1456</v>
      </c>
      <c r="L61" s="147" t="s">
        <v>267</v>
      </c>
      <c r="M61" s="147" t="s">
        <v>268</v>
      </c>
      <c r="N61" s="149" t="s">
        <v>269</v>
      </c>
      <c r="O61" s="129">
        <f t="shared" si="1"/>
        <v>1</v>
      </c>
      <c r="P61" s="129">
        <v>12</v>
      </c>
      <c r="Q61" s="130"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9">
        <f t="shared" si="2"/>
        <v>9</v>
      </c>
      <c r="S61" s="131"/>
      <c r="T61" s="129" t="str">
        <f t="shared" si="4"/>
        <v>UNK</v>
      </c>
      <c r="U61" s="129"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9" t="b">
        <f ca="1" t="array" ref="V61">IF(OR(LEN(F61)&gt;P61+1),FALSE,IF(LEFT(G61,5)="{TEXT",TRUE,IF(AND(ISBLANK(F61)=FALSE,G61="{DATE_TEXT-YYYY-MM-DD}",LEN(F61)&lt;&gt;10),FALSE,IF(AND(ISBLANK(F61)=FALSE,ISNUMBER(SUMPRODUCT(SEARCH(MID(F61,ROW(INDIRECT("1:"&amp;LEN(TRIM(F61)))),1)," "&amp;W61&amp;CHAR(10)&amp;"""")))=FALSE),FALSE,TRUE))))</f>
        <v>1</v>
      </c>
      <c r="W61" s="130"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5"/>
      <c r="Y61" s="135"/>
      <c r="Z61" s="135"/>
      <c r="AA61" s="135"/>
      <c r="AB61" s="137"/>
      <c r="AC61" s="137"/>
      <c r="AD61" s="135"/>
      <c r="AE61" s="135"/>
      <c r="AF61" s="135"/>
      <c r="AG61" s="132" t="s">
        <v>824</v>
      </c>
      <c r="AH61" s="135"/>
      <c r="AI61" s="120"/>
      <c r="AJ61" s="135"/>
      <c r="AK61" s="77"/>
    </row>
    <row r="62" spans="1:37" s="2" customFormat="1" ht="409.5">
      <c r="A62" s="15" t="s">
        <v>1211</v>
      </c>
      <c r="B62" s="16" t="s">
        <v>292</v>
      </c>
      <c r="C62" s="20" t="s">
        <v>263</v>
      </c>
      <c r="D62" s="21" t="s">
        <v>52</v>
      </c>
      <c r="E62" s="22" t="s">
        <v>271</v>
      </c>
      <c r="F62" s="139" t="s">
        <v>1494</v>
      </c>
      <c r="G62" s="62" t="s">
        <v>272</v>
      </c>
      <c r="H62" s="166"/>
      <c r="I62" s="91" t="s">
        <v>1335</v>
      </c>
      <c r="J62" s="156" t="s">
        <v>265</v>
      </c>
      <c r="K62" s="154" t="s">
        <v>266</v>
      </c>
      <c r="L62" s="154" t="s">
        <v>267</v>
      </c>
      <c r="M62" s="154" t="s">
        <v>268</v>
      </c>
      <c r="N62" s="172" t="s">
        <v>269</v>
      </c>
      <c r="O62" s="129">
        <f t="shared" si="1"/>
        <v>1</v>
      </c>
      <c r="P62" s="129">
        <v>32767</v>
      </c>
      <c r="Q62" s="130"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9">
        <f t="shared" si="2"/>
        <v>3817</v>
      </c>
      <c r="S62" s="131"/>
      <c r="T62" s="129" t="str">
        <f t="shared" si="4"/>
        <v>UNK</v>
      </c>
      <c r="U62" s="129"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9" t="b">
        <f ca="1" t="array" ref="V62">IF(OR(LEN(F62)&gt;P62+1),FALSE,IF(LEFT(G62,5)="{TEXT",TRUE,IF(AND(ISBLANK(F62)=FALSE,G62="{DATE_TEXT-YYYY-MM-DD}",LEN(F62)&lt;&gt;10),FALSE,IF(AND(ISBLANK(F62)=FALSE,ISNUMBER(SUMPRODUCT(SEARCH(MID(F62,ROW(INDIRECT("1:"&amp;LEN(TRIM(F62)))),1)," "&amp;W62&amp;CHAR(10)&amp;"""")))=FALSE),FALSE,TRUE))))</f>
        <v>1</v>
      </c>
      <c r="W62" s="130"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5"/>
      <c r="Y62" s="135"/>
      <c r="Z62" s="135"/>
      <c r="AA62" s="135"/>
      <c r="AB62" s="137"/>
      <c r="AC62" s="137"/>
      <c r="AD62" s="135"/>
      <c r="AE62" s="135"/>
      <c r="AF62" s="135"/>
      <c r="AG62" s="132" t="s">
        <v>818</v>
      </c>
      <c r="AH62" s="135"/>
      <c r="AI62" s="120"/>
      <c r="AJ62" s="135"/>
      <c r="AK62" s="77"/>
    </row>
    <row r="63" spans="1:37" s="2" customFormat="1" ht="105">
      <c r="A63" s="15" t="s">
        <v>1212</v>
      </c>
      <c r="B63" s="16" t="s">
        <v>295</v>
      </c>
      <c r="C63" s="20" t="s">
        <v>274</v>
      </c>
      <c r="D63" s="21" t="s">
        <v>52</v>
      </c>
      <c r="E63" s="22" t="s">
        <v>275</v>
      </c>
      <c r="F63" s="61" t="s">
        <v>175</v>
      </c>
      <c r="G63" s="62" t="s">
        <v>190</v>
      </c>
      <c r="H63" s="164" t="s">
        <v>276</v>
      </c>
      <c r="I63" s="96" t="s">
        <v>1374</v>
      </c>
      <c r="J63" s="145" t="s">
        <v>277</v>
      </c>
      <c r="K63" s="147" t="s">
        <v>278</v>
      </c>
      <c r="L63" s="147" t="s">
        <v>279</v>
      </c>
      <c r="M63" s="147" t="s">
        <v>171</v>
      </c>
      <c r="N63" s="149" t="s">
        <v>280</v>
      </c>
      <c r="O63" s="129">
        <f t="shared" si="1"/>
        <v>1</v>
      </c>
      <c r="P63" s="129">
        <v>12</v>
      </c>
      <c r="Q63" s="130"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9">
        <f t="shared" si="2"/>
        <v>9</v>
      </c>
      <c r="S63" s="131"/>
      <c r="T63" s="129" t="str">
        <f t="shared" si="4"/>
        <v>UNK</v>
      </c>
      <c r="U63" s="129"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9" t="b">
        <f ca="1" t="array" ref="V63">IF(OR(LEN(F63)&gt;P63+1),FALSE,IF(LEFT(G63,5)="{TEXT",TRUE,IF(AND(ISBLANK(F63)=FALSE,G63="{DATE_TEXT-YYYY-MM-DD}",LEN(F63)&lt;&gt;10),FALSE,IF(AND(ISBLANK(F63)=FALSE,ISNUMBER(SUMPRODUCT(SEARCH(MID(F63,ROW(INDIRECT("1:"&amp;LEN(TRIM(F63)))),1)," "&amp;W63&amp;CHAR(10)&amp;"""")))=FALSE),FALSE,TRUE))))</f>
        <v>1</v>
      </c>
      <c r="W63" s="130"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5"/>
      <c r="Y63" s="135"/>
      <c r="Z63" s="135"/>
      <c r="AA63" s="135"/>
      <c r="AB63" s="137"/>
      <c r="AC63" s="137"/>
      <c r="AD63" s="135"/>
      <c r="AE63" s="135"/>
      <c r="AF63" s="135"/>
      <c r="AG63" s="132" t="s">
        <v>911</v>
      </c>
      <c r="AH63" s="135"/>
      <c r="AI63" s="120"/>
      <c r="AJ63" s="135"/>
      <c r="AK63" s="77"/>
    </row>
    <row r="64" spans="1:37" s="2" customFormat="1" ht="210">
      <c r="A64" s="15" t="s">
        <v>1213</v>
      </c>
      <c r="B64" s="16" t="s">
        <v>297</v>
      </c>
      <c r="C64" s="30" t="s">
        <v>274</v>
      </c>
      <c r="D64" s="31" t="s">
        <v>46</v>
      </c>
      <c r="E64" s="26" t="s">
        <v>282</v>
      </c>
      <c r="F64" s="141" t="s">
        <v>1478</v>
      </c>
      <c r="G64" s="112" t="s">
        <v>114</v>
      </c>
      <c r="H64" s="166"/>
      <c r="I64" s="91" t="s">
        <v>1336</v>
      </c>
      <c r="J64" s="156" t="s">
        <v>277</v>
      </c>
      <c r="K64" s="154"/>
      <c r="L64" s="154" t="s">
        <v>279</v>
      </c>
      <c r="M64" s="154" t="s">
        <v>171</v>
      </c>
      <c r="N64" s="172" t="s">
        <v>280</v>
      </c>
      <c r="O64" s="129">
        <f t="shared" si="1"/>
        <v>1</v>
      </c>
      <c r="P64" s="129">
        <v>5000</v>
      </c>
      <c r="Q64" s="130"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9">
        <f t="shared" si="2"/>
        <v>459</v>
      </c>
      <c r="S64" s="131"/>
      <c r="T64" s="129" t="str">
        <f t="shared" si="4"/>
        <v>UNK</v>
      </c>
      <c r="U64" s="129"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9" t="b">
        <f ca="1" t="array" ref="V64">IF(OR(LEN(F64)&gt;P64+1),FALSE,IF(LEFT(G64,5)="{TEXT",TRUE,IF(AND(ISBLANK(F64)=FALSE,G64="{DATE_TEXT-YYYY-MM-DD}",LEN(F64)&lt;&gt;10),FALSE,IF(AND(ISBLANK(F64)=FALSE,ISNUMBER(SUMPRODUCT(SEARCH(MID(F64,ROW(INDIRECT("1:"&amp;LEN(TRIM(F64)))),1)," "&amp;W64&amp;CHAR(10)&amp;"""")))=FALSE),FALSE,TRUE))))</f>
        <v>1</v>
      </c>
      <c r="W64" s="130"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5"/>
      <c r="Y64" s="135"/>
      <c r="Z64" s="135"/>
      <c r="AA64" s="135"/>
      <c r="AB64" s="137"/>
      <c r="AC64" s="137"/>
      <c r="AD64" s="135"/>
      <c r="AE64" s="135"/>
      <c r="AF64" s="135"/>
      <c r="AG64" s="132" t="s">
        <v>811</v>
      </c>
      <c r="AH64" s="135"/>
      <c r="AI64" s="120"/>
      <c r="AJ64" s="135"/>
      <c r="AK64" s="77"/>
    </row>
    <row r="65" spans="1:37" s="2" customFormat="1" ht="105">
      <c r="A65" s="15" t="s">
        <v>1214</v>
      </c>
      <c r="B65" s="16" t="s">
        <v>300</v>
      </c>
      <c r="C65" s="20" t="s">
        <v>284</v>
      </c>
      <c r="D65" s="21" t="s">
        <v>52</v>
      </c>
      <c r="E65" s="22" t="s">
        <v>285</v>
      </c>
      <c r="F65" s="46" t="s">
        <v>175</v>
      </c>
      <c r="G65" s="62" t="s">
        <v>190</v>
      </c>
      <c r="H65" s="164" t="s">
        <v>286</v>
      </c>
      <c r="I65" s="96" t="s">
        <v>1374</v>
      </c>
      <c r="J65" s="145" t="s">
        <v>287</v>
      </c>
      <c r="K65" s="147" t="s">
        <v>288</v>
      </c>
      <c r="L65" s="147" t="s">
        <v>289</v>
      </c>
      <c r="M65" s="147" t="s">
        <v>268</v>
      </c>
      <c r="N65" s="149" t="s">
        <v>269</v>
      </c>
      <c r="O65" s="129">
        <f t="shared" si="1"/>
        <v>1</v>
      </c>
      <c r="P65" s="129">
        <v>12</v>
      </c>
      <c r="Q65" s="130"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9">
        <f t="shared" si="2"/>
        <v>9</v>
      </c>
      <c r="S65" s="131"/>
      <c r="T65" s="129" t="str">
        <f t="shared" si="4"/>
        <v>UNK</v>
      </c>
      <c r="U65" s="129"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9" t="b">
        <f ca="1" t="array" ref="V65">IF(OR(LEN(F65)&gt;P65+1),FALSE,IF(LEFT(G65,5)="{TEXT",TRUE,IF(AND(ISBLANK(F65)=FALSE,G65="{DATE_TEXT-YYYY-MM-DD}",LEN(F65)&lt;&gt;10),FALSE,IF(AND(ISBLANK(F65)=FALSE,ISNUMBER(SUMPRODUCT(SEARCH(MID(F65,ROW(INDIRECT("1:"&amp;LEN(TRIM(F65)))),1)," "&amp;W65&amp;CHAR(10)&amp;"""")))=FALSE),FALSE,TRUE))))</f>
        <v>1</v>
      </c>
      <c r="W65" s="130"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5"/>
      <c r="Y65" s="135"/>
      <c r="Z65" s="135"/>
      <c r="AA65" s="135"/>
      <c r="AB65" s="137"/>
      <c r="AC65" s="137"/>
      <c r="AD65" s="135"/>
      <c r="AE65" s="135"/>
      <c r="AF65" s="135"/>
      <c r="AG65" s="132" t="s">
        <v>798</v>
      </c>
      <c r="AH65" s="135"/>
      <c r="AI65" s="120"/>
      <c r="AJ65" s="135"/>
      <c r="AK65" s="77"/>
    </row>
    <row r="66" spans="1:37" s="2" customFormat="1" ht="409.5">
      <c r="A66" s="15" t="s">
        <v>1215</v>
      </c>
      <c r="B66" s="16" t="s">
        <v>302</v>
      </c>
      <c r="C66" s="20" t="s">
        <v>284</v>
      </c>
      <c r="D66" s="21" t="s">
        <v>52</v>
      </c>
      <c r="E66" s="22" t="s">
        <v>291</v>
      </c>
      <c r="F66" s="139" t="s">
        <v>1479</v>
      </c>
      <c r="G66" s="62" t="s">
        <v>272</v>
      </c>
      <c r="H66" s="166"/>
      <c r="I66" s="91" t="s">
        <v>1335</v>
      </c>
      <c r="J66" s="155" t="s">
        <v>287</v>
      </c>
      <c r="K66" s="157"/>
      <c r="L66" s="157" t="s">
        <v>289</v>
      </c>
      <c r="M66" s="157" t="s">
        <v>268</v>
      </c>
      <c r="N66" s="173" t="s">
        <v>269</v>
      </c>
      <c r="O66" s="129">
        <f t="shared" si="1"/>
        <v>1</v>
      </c>
      <c r="P66" s="129">
        <v>32767</v>
      </c>
      <c r="Q66" s="130"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9">
        <f t="shared" si="2"/>
        <v>5230</v>
      </c>
      <c r="S66" s="131"/>
      <c r="T66" s="129" t="str">
        <f t="shared" si="4"/>
        <v>UNK</v>
      </c>
      <c r="U66" s="129"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9" t="b">
        <f ca="1" t="array" ref="V66">IF(OR(LEN(F66)&gt;P66+1),FALSE,IF(LEFT(G66,5)="{TEXT",TRUE,IF(AND(ISBLANK(F66)=FALSE,G66="{DATE_TEXT-YYYY-MM-DD}",LEN(F66)&lt;&gt;10),FALSE,IF(AND(ISBLANK(F66)=FALSE,ISNUMBER(SUMPRODUCT(SEARCH(MID(F66,ROW(INDIRECT("1:"&amp;LEN(TRIM(F66)))),1)," "&amp;W66&amp;CHAR(10)&amp;"""")))=FALSE),FALSE,TRUE))))</f>
        <v>1</v>
      </c>
      <c r="W66" s="130"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5"/>
      <c r="Y66" s="135"/>
      <c r="Z66" s="135"/>
      <c r="AA66" s="135"/>
      <c r="AB66" s="137"/>
      <c r="AC66" s="137"/>
      <c r="AD66" s="135"/>
      <c r="AE66" s="135"/>
      <c r="AF66" s="135"/>
      <c r="AG66" s="132" t="s">
        <v>802</v>
      </c>
      <c r="AH66" s="135"/>
      <c r="AI66" s="120"/>
      <c r="AJ66" s="135"/>
      <c r="AK66" s="77"/>
    </row>
    <row r="67" spans="1:37" s="2" customFormat="1" ht="105">
      <c r="A67" s="15" t="s">
        <v>1216</v>
      </c>
      <c r="B67" s="16" t="s">
        <v>304</v>
      </c>
      <c r="C67" s="20" t="s">
        <v>284</v>
      </c>
      <c r="D67" s="21" t="s">
        <v>52</v>
      </c>
      <c r="E67" s="22" t="s">
        <v>293</v>
      </c>
      <c r="F67" s="46" t="s">
        <v>175</v>
      </c>
      <c r="G67" s="62" t="s">
        <v>190</v>
      </c>
      <c r="H67" s="164" t="s">
        <v>294</v>
      </c>
      <c r="I67" s="96" t="s">
        <v>1374</v>
      </c>
      <c r="J67" s="155" t="s">
        <v>287</v>
      </c>
      <c r="K67" s="157"/>
      <c r="L67" s="157" t="s">
        <v>289</v>
      </c>
      <c r="M67" s="157" t="s">
        <v>268</v>
      </c>
      <c r="N67" s="173" t="s">
        <v>269</v>
      </c>
      <c r="O67" s="129">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9">
        <v>12</v>
      </c>
      <c r="Q67" s="130"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9">
        <f t="shared" si="6" ref="R67:R130">LEN(F67)</f>
        <v>9</v>
      </c>
      <c r="S67" s="131"/>
      <c r="T67" s="129" t="str">
        <f t="shared" si="7" ref="T67:T130">IF(AND(D67="M",ISBLANK(F67)=TRUE),"EMPTY",IF(AND(D67&lt;&gt;"M",ISBLANK(F67)=TRUE),"BLANK","UNK"))</f>
        <v>UNK</v>
      </c>
      <c r="U67" s="129"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9" t="b">
        <f ca="1" t="array" ref="V67">IF(OR(LEN(F67)&gt;P67+1),FALSE,IF(LEFT(G67,5)="{TEXT",TRUE,IF(AND(ISBLANK(F67)=FALSE,G67="{DATE_TEXT-YYYY-MM-DD}",LEN(F67)&lt;&gt;10),FALSE,IF(AND(ISBLANK(F67)=FALSE,ISNUMBER(SUMPRODUCT(SEARCH(MID(F67,ROW(INDIRECT("1:"&amp;LEN(TRIM(F67)))),1)," "&amp;W67&amp;CHAR(10)&amp;"""")))=FALSE),FALSE,TRUE))))</f>
        <v>1</v>
      </c>
      <c r="W67" s="130"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5"/>
      <c r="Y67" s="135"/>
      <c r="Z67" s="135"/>
      <c r="AA67" s="135"/>
      <c r="AB67" s="137"/>
      <c r="AC67" s="137"/>
      <c r="AD67" s="135"/>
      <c r="AE67" s="135"/>
      <c r="AF67" s="135"/>
      <c r="AG67" s="132" t="s">
        <v>860</v>
      </c>
      <c r="AH67" s="135"/>
      <c r="AI67" s="120"/>
      <c r="AJ67" s="135"/>
      <c r="AK67" s="77"/>
    </row>
    <row r="68" spans="1:37" s="2" customFormat="1" ht="270">
      <c r="A68" s="15" t="s">
        <v>1217</v>
      </c>
      <c r="B68" s="16" t="s">
        <v>305</v>
      </c>
      <c r="C68" s="20" t="s">
        <v>284</v>
      </c>
      <c r="D68" s="21" t="s">
        <v>52</v>
      </c>
      <c r="E68" s="22" t="s">
        <v>296</v>
      </c>
      <c r="F68" s="46" t="s">
        <v>1495</v>
      </c>
      <c r="G68" s="62" t="s">
        <v>272</v>
      </c>
      <c r="H68" s="165"/>
      <c r="I68" s="91" t="s">
        <v>1335</v>
      </c>
      <c r="J68" s="155" t="s">
        <v>287</v>
      </c>
      <c r="K68" s="157"/>
      <c r="L68" s="157" t="s">
        <v>289</v>
      </c>
      <c r="M68" s="157" t="s">
        <v>268</v>
      </c>
      <c r="N68" s="173" t="s">
        <v>269</v>
      </c>
      <c r="O68" s="129">
        <f t="shared" si="5"/>
        <v>1</v>
      </c>
      <c r="P68" s="129">
        <v>32767</v>
      </c>
      <c r="Q68" s="130"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9">
        <f t="shared" si="6"/>
        <v>822</v>
      </c>
      <c r="S68" s="131"/>
      <c r="T68" s="129" t="str">
        <f t="shared" si="7"/>
        <v>UNK</v>
      </c>
      <c r="U68" s="129"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9" t="b">
        <f ca="1" t="array" ref="V68">IF(OR(LEN(F68)&gt;P68+1),FALSE,IF(LEFT(G68,5)="{TEXT",TRUE,IF(AND(ISBLANK(F68)=FALSE,G68="{DATE_TEXT-YYYY-MM-DD}",LEN(F68)&lt;&gt;10),FALSE,IF(AND(ISBLANK(F68)=FALSE,ISNUMBER(SUMPRODUCT(SEARCH(MID(F68,ROW(INDIRECT("1:"&amp;LEN(TRIM(F68)))),1)," "&amp;W68&amp;CHAR(10)&amp;"""")))=FALSE),FALSE,TRUE))))</f>
        <v>1</v>
      </c>
      <c r="W68" s="130"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5"/>
      <c r="Y68" s="135"/>
      <c r="Z68" s="135"/>
      <c r="AA68" s="135"/>
      <c r="AB68" s="137"/>
      <c r="AC68" s="137"/>
      <c r="AD68" s="135"/>
      <c r="AE68" s="135"/>
      <c r="AF68" s="135"/>
      <c r="AG68" s="132" t="s">
        <v>920</v>
      </c>
      <c r="AH68" s="135"/>
      <c r="AI68" s="120"/>
      <c r="AJ68" s="135"/>
      <c r="AK68" s="77"/>
    </row>
    <row r="69" spans="1:37" s="2" customFormat="1" ht="150">
      <c r="A69" s="15" t="s">
        <v>1218</v>
      </c>
      <c r="B69" s="16" t="s">
        <v>311</v>
      </c>
      <c r="C69" s="20" t="s">
        <v>284</v>
      </c>
      <c r="D69" s="21" t="s">
        <v>52</v>
      </c>
      <c r="E69" s="22" t="s">
        <v>298</v>
      </c>
      <c r="F69" s="46" t="s">
        <v>49</v>
      </c>
      <c r="G69" s="62" t="s">
        <v>176</v>
      </c>
      <c r="H69" s="164" t="s">
        <v>299</v>
      </c>
      <c r="I69" s="91" t="s">
        <v>1337</v>
      </c>
      <c r="J69" s="155" t="s">
        <v>287</v>
      </c>
      <c r="K69" s="157"/>
      <c r="L69" s="157" t="s">
        <v>289</v>
      </c>
      <c r="M69" s="157" t="s">
        <v>268</v>
      </c>
      <c r="N69" s="173" t="s">
        <v>269</v>
      </c>
      <c r="O69" s="129">
        <f t="shared" si="5"/>
        <v>1</v>
      </c>
      <c r="P69" s="129">
        <v>12</v>
      </c>
      <c r="Q69" s="130"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9">
        <f t="shared" si="6"/>
        <v>3</v>
      </c>
      <c r="S69" s="131"/>
      <c r="T69" s="129" t="str">
        <f t="shared" si="7"/>
        <v>UNK</v>
      </c>
      <c r="U69" s="129"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9" t="b">
        <f ca="1" t="array" ref="V69">IF(OR(LEN(F69)&gt;P69+1),FALSE,IF(LEFT(G69,5)="{TEXT",TRUE,IF(AND(ISBLANK(F69)=FALSE,G69="{DATE_TEXT-YYYY-MM-DD}",LEN(F69)&lt;&gt;10),FALSE,IF(AND(ISBLANK(F69)=FALSE,ISNUMBER(SUMPRODUCT(SEARCH(MID(F69,ROW(INDIRECT("1:"&amp;LEN(TRIM(F69)))),1)," "&amp;W69&amp;CHAR(10)&amp;"""")))=FALSE),FALSE,TRUE))))</f>
        <v>1</v>
      </c>
      <c r="W69" s="130"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5"/>
      <c r="Y69" s="135"/>
      <c r="Z69" s="135"/>
      <c r="AA69" s="135"/>
      <c r="AB69" s="137"/>
      <c r="AC69" s="137"/>
      <c r="AD69" s="135"/>
      <c r="AE69" s="135"/>
      <c r="AF69" s="135"/>
      <c r="AG69" s="132" t="s">
        <v>850</v>
      </c>
      <c r="AH69" s="135"/>
      <c r="AI69" s="120"/>
      <c r="AJ69" s="135"/>
      <c r="AK69" s="77"/>
    </row>
    <row r="70" spans="1:37" s="2" customFormat="1" ht="135">
      <c r="A70" s="15" t="s">
        <v>1219</v>
      </c>
      <c r="B70" s="16" t="s">
        <v>313</v>
      </c>
      <c r="C70" s="17" t="s">
        <v>284</v>
      </c>
      <c r="D70" s="18" t="s">
        <v>62</v>
      </c>
      <c r="E70" s="23" t="s">
        <v>301</v>
      </c>
      <c r="F70" s="63"/>
      <c r="G70" s="111" t="s">
        <v>272</v>
      </c>
      <c r="H70" s="165"/>
      <c r="I70" s="91" t="s">
        <v>1338</v>
      </c>
      <c r="J70" s="155" t="s">
        <v>287</v>
      </c>
      <c r="K70" s="157"/>
      <c r="L70" s="157" t="s">
        <v>289</v>
      </c>
      <c r="M70" s="157" t="s">
        <v>268</v>
      </c>
      <c r="N70" s="173" t="s">
        <v>269</v>
      </c>
      <c r="O70" s="129">
        <f t="shared" si="5"/>
        <v>1</v>
      </c>
      <c r="P70" s="129">
        <v>32767</v>
      </c>
      <c r="Q70" s="130"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9">
        <f t="shared" si="6"/>
        <v>0</v>
      </c>
      <c r="S70" s="131" t="s">
        <v>49</v>
      </c>
      <c r="T70" s="129" t="str">
        <f t="shared" si="7"/>
        <v>BLANK</v>
      </c>
      <c r="U70" s="129"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9" t="b">
        <f ca="1" t="array" ref="V70">IF(OR(LEN(F70)&gt;P70+1),FALSE,IF(LEFT(G70,5)="{TEXT",TRUE,IF(AND(ISBLANK(F70)=FALSE,G70="{DATE_TEXT-YYYY-MM-DD}",LEN(F70)&lt;&gt;10),FALSE,IF(AND(ISBLANK(F70)=FALSE,ISNUMBER(SUMPRODUCT(SEARCH(MID(F70,ROW(INDIRECT("1:"&amp;LEN(TRIM(F70)))),1)," "&amp;W70&amp;CHAR(10)&amp;"""")))=FALSE),FALSE,TRUE))))</f>
        <v>1</v>
      </c>
      <c r="W70" s="130"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5"/>
      <c r="Y70" s="135"/>
      <c r="Z70" s="135"/>
      <c r="AA70" s="135"/>
      <c r="AB70" s="137"/>
      <c r="AC70" s="137"/>
      <c r="AD70" s="135"/>
      <c r="AE70" s="135"/>
      <c r="AF70" s="135"/>
      <c r="AG70" s="132" t="s">
        <v>832</v>
      </c>
      <c r="AH70" s="135"/>
      <c r="AI70" s="120"/>
      <c r="AJ70" s="135"/>
      <c r="AK70" s="77"/>
    </row>
    <row r="71" spans="1:37" s="2" customFormat="1" ht="105">
      <c r="A71" s="15" t="s">
        <v>1220</v>
      </c>
      <c r="B71" s="16" t="s">
        <v>320</v>
      </c>
      <c r="C71" s="20" t="s">
        <v>284</v>
      </c>
      <c r="D71" s="21" t="s">
        <v>52</v>
      </c>
      <c r="E71" s="22" t="s">
        <v>1317</v>
      </c>
      <c r="F71" s="46" t="s">
        <v>175</v>
      </c>
      <c r="G71" s="62" t="s">
        <v>190</v>
      </c>
      <c r="H71" s="167" t="s">
        <v>303</v>
      </c>
      <c r="I71" s="96" t="s">
        <v>1374</v>
      </c>
      <c r="J71" s="155" t="s">
        <v>287</v>
      </c>
      <c r="K71" s="157"/>
      <c r="L71" s="157" t="s">
        <v>289</v>
      </c>
      <c r="M71" s="157" t="s">
        <v>268</v>
      </c>
      <c r="N71" s="173" t="s">
        <v>269</v>
      </c>
      <c r="O71" s="129">
        <f t="shared" si="5"/>
        <v>1</v>
      </c>
      <c r="P71" s="129">
        <v>12</v>
      </c>
      <c r="Q71" s="130"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9">
        <f t="shared" si="6"/>
        <v>9</v>
      </c>
      <c r="S71" s="131"/>
      <c r="T71" s="129" t="str">
        <f t="shared" si="7"/>
        <v>UNK</v>
      </c>
      <c r="U71" s="129"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9" t="b">
        <f ca="1" t="array" ref="V71">IF(OR(LEN(F71)&gt;P71+1),FALSE,IF(LEFT(G71,5)="{TEXT",TRUE,IF(AND(ISBLANK(F71)=FALSE,G71="{DATE_TEXT-YYYY-MM-DD}",LEN(F71)&lt;&gt;10),FALSE,IF(AND(ISBLANK(F71)=FALSE,ISNUMBER(SUMPRODUCT(SEARCH(MID(F71,ROW(INDIRECT("1:"&amp;LEN(TRIM(F71)))),1)," "&amp;W71&amp;CHAR(10)&amp;"""")))=FALSE),FALSE,TRUE))))</f>
        <v>1</v>
      </c>
      <c r="W71" s="130"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5"/>
      <c r="Y71" s="135"/>
      <c r="Z71" s="135"/>
      <c r="AA71" s="135"/>
      <c r="AB71" s="137"/>
      <c r="AC71" s="137"/>
      <c r="AD71" s="135"/>
      <c r="AE71" s="135"/>
      <c r="AF71" s="135"/>
      <c r="AG71" s="132" t="s">
        <v>927</v>
      </c>
      <c r="AH71" s="135"/>
      <c r="AI71" s="120"/>
      <c r="AJ71" s="135"/>
      <c r="AK71" s="77"/>
    </row>
    <row r="72" spans="1:37" s="2" customFormat="1" ht="409.5">
      <c r="A72" s="15" t="s">
        <v>1221</v>
      </c>
      <c r="B72" s="16" t="s">
        <v>322</v>
      </c>
      <c r="C72" s="20" t="s">
        <v>284</v>
      </c>
      <c r="D72" s="21" t="s">
        <v>52</v>
      </c>
      <c r="E72" s="22" t="s">
        <v>1318</v>
      </c>
      <c r="F72" s="46" t="s">
        <v>1480</v>
      </c>
      <c r="G72" s="62" t="s">
        <v>272</v>
      </c>
      <c r="H72" s="168"/>
      <c r="I72" s="91" t="s">
        <v>1339</v>
      </c>
      <c r="J72" s="156" t="s">
        <v>287</v>
      </c>
      <c r="K72" s="154"/>
      <c r="L72" s="154" t="s">
        <v>289</v>
      </c>
      <c r="M72" s="154" t="s">
        <v>268</v>
      </c>
      <c r="N72" s="172" t="s">
        <v>269</v>
      </c>
      <c r="O72" s="129">
        <f t="shared" si="5"/>
        <v>1</v>
      </c>
      <c r="P72" s="129">
        <v>32767</v>
      </c>
      <c r="Q72" s="130"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9">
        <f t="shared" si="6"/>
        <v>2382</v>
      </c>
      <c r="S72" s="131"/>
      <c r="T72" s="129" t="str">
        <f t="shared" si="7"/>
        <v>UNK</v>
      </c>
      <c r="U72" s="129"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9" t="b">
        <f ca="1" t="array" ref="V72">IF(OR(LEN(F72)&gt;P72+1),FALSE,IF(LEFT(G72,5)="{TEXT",TRUE,IF(AND(ISBLANK(F72)=FALSE,G72="{DATE_TEXT-YYYY-MM-DD}",LEN(F72)&lt;&gt;10),FALSE,IF(AND(ISBLANK(F72)=FALSE,ISNUMBER(SUMPRODUCT(SEARCH(MID(F72,ROW(INDIRECT("1:"&amp;LEN(TRIM(F72)))),1)," "&amp;W72&amp;CHAR(10)&amp;"""")))=FALSE),FALSE,TRUE))))</f>
        <v>1</v>
      </c>
      <c r="W72" s="130"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5"/>
      <c r="Y72" s="135"/>
      <c r="Z72" s="135"/>
      <c r="AA72" s="135"/>
      <c r="AB72" s="137"/>
      <c r="AC72" s="137"/>
      <c r="AD72" s="135"/>
      <c r="AE72" s="135"/>
      <c r="AF72" s="135"/>
      <c r="AG72" s="132" t="s">
        <v>838</v>
      </c>
      <c r="AH72" s="135"/>
      <c r="AI72" s="120"/>
      <c r="AJ72" s="135"/>
      <c r="AK72" s="77"/>
    </row>
    <row r="73" spans="1:37" s="2" customFormat="1" ht="105">
      <c r="A73" s="15" t="s">
        <v>1222</v>
      </c>
      <c r="B73" s="16" t="s">
        <v>330</v>
      </c>
      <c r="C73" s="20" t="s">
        <v>306</v>
      </c>
      <c r="D73" s="21" t="s">
        <v>52</v>
      </c>
      <c r="E73" s="22" t="s">
        <v>307</v>
      </c>
      <c r="F73" s="46" t="s">
        <v>175</v>
      </c>
      <c r="G73" s="62" t="s">
        <v>190</v>
      </c>
      <c r="H73" s="164" t="s">
        <v>308</v>
      </c>
      <c r="I73" s="96" t="s">
        <v>1374</v>
      </c>
      <c r="J73" s="145" t="s">
        <v>309</v>
      </c>
      <c r="K73" s="147" t="s">
        <v>310</v>
      </c>
      <c r="L73" s="147" t="s">
        <v>289</v>
      </c>
      <c r="M73" s="147" t="s">
        <v>268</v>
      </c>
      <c r="N73" s="149" t="s">
        <v>269</v>
      </c>
      <c r="O73" s="129">
        <f t="shared" si="5"/>
        <v>1</v>
      </c>
      <c r="P73" s="129">
        <v>12</v>
      </c>
      <c r="Q73" s="130"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9">
        <f t="shared" si="6"/>
        <v>9</v>
      </c>
      <c r="S73" s="131"/>
      <c r="T73" s="129" t="str">
        <f t="shared" si="7"/>
        <v>UNK</v>
      </c>
      <c r="U73" s="129"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9" t="b">
        <f ca="1" t="array" ref="V73">IF(OR(LEN(F73)&gt;P73+1),FALSE,IF(LEFT(G73,5)="{TEXT",TRUE,IF(AND(ISBLANK(F73)=FALSE,G73="{DATE_TEXT-YYYY-MM-DD}",LEN(F73)&lt;&gt;10),FALSE,IF(AND(ISBLANK(F73)=FALSE,ISNUMBER(SUMPRODUCT(SEARCH(MID(F73,ROW(INDIRECT("1:"&amp;LEN(TRIM(F73)))),1)," "&amp;W73&amp;CHAR(10)&amp;"""")))=FALSE),FALSE,TRUE))))</f>
        <v>1</v>
      </c>
      <c r="W73" s="130"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5"/>
      <c r="Y73" s="135"/>
      <c r="Z73" s="135"/>
      <c r="AA73" s="135"/>
      <c r="AB73" s="137"/>
      <c r="AC73" s="137"/>
      <c r="AD73" s="135"/>
      <c r="AE73" s="135"/>
      <c r="AF73" s="135"/>
      <c r="AG73" s="132" t="s">
        <v>1003</v>
      </c>
      <c r="AH73" s="135"/>
      <c r="AI73" s="120"/>
      <c r="AJ73" s="135"/>
      <c r="AK73" s="77"/>
    </row>
    <row r="74" spans="1:37" s="2" customFormat="1" ht="409.5">
      <c r="A74" s="15" t="s">
        <v>1223</v>
      </c>
      <c r="B74" s="16" t="s">
        <v>332</v>
      </c>
      <c r="C74" s="20" t="s">
        <v>306</v>
      </c>
      <c r="D74" s="21" t="s">
        <v>52</v>
      </c>
      <c r="E74" s="22" t="s">
        <v>312</v>
      </c>
      <c r="F74" s="139" t="s">
        <v>1496</v>
      </c>
      <c r="G74" s="62" t="s">
        <v>272</v>
      </c>
      <c r="H74" s="166"/>
      <c r="I74" s="91" t="s">
        <v>1339</v>
      </c>
      <c r="J74" s="156" t="s">
        <v>309</v>
      </c>
      <c r="K74" s="154" t="s">
        <v>310</v>
      </c>
      <c r="L74" s="154" t="s">
        <v>289</v>
      </c>
      <c r="M74" s="154" t="s">
        <v>268</v>
      </c>
      <c r="N74" s="172" t="s">
        <v>269</v>
      </c>
      <c r="O74" s="129">
        <f t="shared" si="5"/>
        <v>1</v>
      </c>
      <c r="P74" s="129">
        <v>32767</v>
      </c>
      <c r="Q74" s="130"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9">
        <f t="shared" si="6"/>
        <v>2786</v>
      </c>
      <c r="S74" s="131"/>
      <c r="T74" s="129" t="str">
        <f t="shared" si="7"/>
        <v>UNK</v>
      </c>
      <c r="U74" s="129"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9" t="b">
        <f ca="1" t="array" ref="V74">IF(OR(LEN(F74)&gt;P74+1),FALSE,IF(LEFT(G74,5)="{TEXT",TRUE,IF(AND(ISBLANK(F74)=FALSE,G74="{DATE_TEXT-YYYY-MM-DD}",LEN(F74)&lt;&gt;10),FALSE,IF(AND(ISBLANK(F74)=FALSE,ISNUMBER(SUMPRODUCT(SEARCH(MID(F74,ROW(INDIRECT("1:"&amp;LEN(TRIM(F74)))),1)," "&amp;W74&amp;CHAR(10)&amp;"""")))=FALSE),FALSE,TRUE))))</f>
        <v>1</v>
      </c>
      <c r="W74" s="130"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5"/>
      <c r="Y74" s="135"/>
      <c r="Z74" s="135"/>
      <c r="AA74" s="135"/>
      <c r="AB74" s="137"/>
      <c r="AC74" s="137"/>
      <c r="AD74" s="135"/>
      <c r="AE74" s="135"/>
      <c r="AF74" s="135"/>
      <c r="AG74" s="132" t="s">
        <v>848</v>
      </c>
      <c r="AH74" s="135"/>
      <c r="AI74" s="120"/>
      <c r="AJ74" s="135"/>
      <c r="AK74" s="77"/>
    </row>
    <row r="75" spans="1:37" s="2" customFormat="1" ht="105">
      <c r="A75" s="15" t="s">
        <v>1224</v>
      </c>
      <c r="B75" s="16" t="s">
        <v>335</v>
      </c>
      <c r="C75" s="20" t="s">
        <v>314</v>
      </c>
      <c r="D75" s="21" t="s">
        <v>52</v>
      </c>
      <c r="E75" s="22" t="s">
        <v>315</v>
      </c>
      <c r="F75" s="46" t="s">
        <v>175</v>
      </c>
      <c r="G75" s="62" t="s">
        <v>190</v>
      </c>
      <c r="H75" s="164" t="s">
        <v>316</v>
      </c>
      <c r="I75" s="96" t="s">
        <v>1374</v>
      </c>
      <c r="J75" s="145" t="s">
        <v>317</v>
      </c>
      <c r="K75" s="147" t="s">
        <v>318</v>
      </c>
      <c r="L75" s="147" t="s">
        <v>319</v>
      </c>
      <c r="M75" s="147" t="s">
        <v>268</v>
      </c>
      <c r="N75" s="149" t="s">
        <v>247</v>
      </c>
      <c r="O75" s="129">
        <f t="shared" si="5"/>
        <v>1</v>
      </c>
      <c r="P75" s="129">
        <v>12</v>
      </c>
      <c r="Q75" s="130"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9">
        <f t="shared" si="6"/>
        <v>9</v>
      </c>
      <c r="S75" s="131"/>
      <c r="T75" s="129" t="str">
        <f t="shared" si="7"/>
        <v>UNK</v>
      </c>
      <c r="U75" s="129"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9" t="b">
        <f ca="1" t="array" ref="V75">IF(OR(LEN(F75)&gt;P75+1),FALSE,IF(LEFT(G75,5)="{TEXT",TRUE,IF(AND(ISBLANK(F75)=FALSE,G75="{DATE_TEXT-YYYY-MM-DD}",LEN(F75)&lt;&gt;10),FALSE,IF(AND(ISBLANK(F75)=FALSE,ISNUMBER(SUMPRODUCT(SEARCH(MID(F75,ROW(INDIRECT("1:"&amp;LEN(TRIM(F75)))),1)," "&amp;W75&amp;CHAR(10)&amp;"""")))=FALSE),FALSE,TRUE))))</f>
        <v>1</v>
      </c>
      <c r="W75" s="130"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5"/>
      <c r="Y75" s="135"/>
      <c r="Z75" s="135"/>
      <c r="AA75" s="135"/>
      <c r="AB75" s="137"/>
      <c r="AC75" s="137"/>
      <c r="AD75" s="135"/>
      <c r="AE75" s="135"/>
      <c r="AF75" s="135"/>
      <c r="AG75" s="132" t="s">
        <v>852</v>
      </c>
      <c r="AH75" s="135"/>
      <c r="AI75" s="120"/>
      <c r="AJ75" s="135"/>
      <c r="AK75" s="77"/>
    </row>
    <row r="76" spans="1:37" s="2" customFormat="1" ht="409.5">
      <c r="A76" s="15" t="s">
        <v>1225</v>
      </c>
      <c r="B76" s="16" t="s">
        <v>337</v>
      </c>
      <c r="C76" s="20" t="s">
        <v>314</v>
      </c>
      <c r="D76" s="21" t="s">
        <v>52</v>
      </c>
      <c r="E76" s="22" t="s">
        <v>321</v>
      </c>
      <c r="F76" s="139" t="s">
        <v>1481</v>
      </c>
      <c r="G76" s="62" t="s">
        <v>272</v>
      </c>
      <c r="H76" s="166"/>
      <c r="I76" s="91" t="s">
        <v>1339</v>
      </c>
      <c r="J76" s="156" t="s">
        <v>317</v>
      </c>
      <c r="K76" s="154" t="s">
        <v>318</v>
      </c>
      <c r="L76" s="154" t="s">
        <v>319</v>
      </c>
      <c r="M76" s="154" t="s">
        <v>268</v>
      </c>
      <c r="N76" s="172" t="s">
        <v>247</v>
      </c>
      <c r="O76" s="129">
        <f t="shared" si="5"/>
        <v>1</v>
      </c>
      <c r="P76" s="129">
        <v>32767</v>
      </c>
      <c r="Q76" s="130"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9">
        <f t="shared" si="6"/>
        <v>3913</v>
      </c>
      <c r="S76" s="131"/>
      <c r="T76" s="129" t="str">
        <f t="shared" si="7"/>
        <v>UNK</v>
      </c>
      <c r="U76" s="129"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9" t="b">
        <f ca="1" t="array" ref="V76">IF(OR(LEN(F76)&gt;P76+1),FALSE,IF(LEFT(G76,5)="{TEXT",TRUE,IF(AND(ISBLANK(F76)=FALSE,G76="{DATE_TEXT-YYYY-MM-DD}",LEN(F76)&lt;&gt;10),FALSE,IF(AND(ISBLANK(F76)=FALSE,ISNUMBER(SUMPRODUCT(SEARCH(MID(F76,ROW(INDIRECT("1:"&amp;LEN(TRIM(F76)))),1)," "&amp;W76&amp;CHAR(10)&amp;"""")))=FALSE),FALSE,TRUE))))</f>
        <v>1</v>
      </c>
      <c r="W76" s="130"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5"/>
      <c r="Y76" s="135"/>
      <c r="Z76" s="135"/>
      <c r="AA76" s="135"/>
      <c r="AB76" s="137"/>
      <c r="AC76" s="137"/>
      <c r="AD76" s="135"/>
      <c r="AE76" s="135"/>
      <c r="AF76" s="135"/>
      <c r="AG76" s="132" t="s">
        <v>864</v>
      </c>
      <c r="AH76" s="135"/>
      <c r="AI76" s="120"/>
      <c r="AJ76" s="135"/>
      <c r="AK76" s="77"/>
    </row>
    <row r="77" spans="1:37" s="2" customFormat="1" ht="150">
      <c r="A77" s="15" t="s">
        <v>1226</v>
      </c>
      <c r="B77" s="16" t="s">
        <v>345</v>
      </c>
      <c r="C77" s="20" t="s">
        <v>323</v>
      </c>
      <c r="D77" s="21" t="s">
        <v>52</v>
      </c>
      <c r="E77" s="22" t="s">
        <v>324</v>
      </c>
      <c r="F77" s="61" t="s">
        <v>175</v>
      </c>
      <c r="G77" s="62" t="s">
        <v>190</v>
      </c>
      <c r="H77" s="164" t="s">
        <v>325</v>
      </c>
      <c r="I77" s="91" t="s">
        <v>1427</v>
      </c>
      <c r="J77" s="145" t="s">
        <v>326</v>
      </c>
      <c r="K77" s="147" t="s">
        <v>327</v>
      </c>
      <c r="L77" s="147" t="s">
        <v>328</v>
      </c>
      <c r="M77" s="147" t="s">
        <v>171</v>
      </c>
      <c r="N77" s="149" t="s">
        <v>329</v>
      </c>
      <c r="O77" s="129">
        <f t="shared" si="5"/>
        <v>1</v>
      </c>
      <c r="P77" s="129">
        <v>12</v>
      </c>
      <c r="Q77" s="130"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9">
        <f t="shared" si="6"/>
        <v>9</v>
      </c>
      <c r="S77" s="131"/>
      <c r="T77" s="129" t="str">
        <f t="shared" si="7"/>
        <v>UNK</v>
      </c>
      <c r="U77" s="129"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9" t="b">
        <f ca="1" t="array" ref="V77">IF(OR(LEN(F77)&gt;P77+1),FALSE,IF(LEFT(G77,5)="{TEXT",TRUE,IF(AND(ISBLANK(F77)=FALSE,G77="{DATE_TEXT-YYYY-MM-DD}",LEN(F77)&lt;&gt;10),FALSE,IF(AND(ISBLANK(F77)=FALSE,ISNUMBER(SUMPRODUCT(SEARCH(MID(F77,ROW(INDIRECT("1:"&amp;LEN(TRIM(F77)))),1)," "&amp;W77&amp;CHAR(10)&amp;"""")))=FALSE),FALSE,TRUE))))</f>
        <v>1</v>
      </c>
      <c r="W77" s="130"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5"/>
      <c r="Y77" s="135"/>
      <c r="Z77" s="135"/>
      <c r="AA77" s="135"/>
      <c r="AB77" s="137"/>
      <c r="AC77" s="137"/>
      <c r="AD77" s="135"/>
      <c r="AE77" s="135"/>
      <c r="AF77" s="135"/>
      <c r="AG77" s="132" t="s">
        <v>834</v>
      </c>
      <c r="AH77" s="135"/>
      <c r="AI77" s="120"/>
      <c r="AJ77" s="135"/>
      <c r="AK77" s="77"/>
    </row>
    <row r="78" spans="1:37" s="2" customFormat="1" ht="180">
      <c r="A78" s="15" t="s">
        <v>1227</v>
      </c>
      <c r="B78" s="16" t="s">
        <v>347</v>
      </c>
      <c r="C78" s="24" t="s">
        <v>323</v>
      </c>
      <c r="D78" s="25" t="s">
        <v>46</v>
      </c>
      <c r="E78" s="26" t="s">
        <v>331</v>
      </c>
      <c r="F78" s="141" t="s">
        <v>1482</v>
      </c>
      <c r="G78" s="112" t="s">
        <v>114</v>
      </c>
      <c r="H78" s="166"/>
      <c r="I78" s="91" t="s">
        <v>1336</v>
      </c>
      <c r="J78" s="155" t="s">
        <v>326</v>
      </c>
      <c r="K78" s="157"/>
      <c r="L78" s="157" t="s">
        <v>328</v>
      </c>
      <c r="M78" s="157" t="s">
        <v>171</v>
      </c>
      <c r="N78" s="173" t="s">
        <v>329</v>
      </c>
      <c r="O78" s="129">
        <f t="shared" si="5"/>
        <v>1</v>
      </c>
      <c r="P78" s="129">
        <v>5000</v>
      </c>
      <c r="Q78" s="130"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9">
        <f t="shared" si="6"/>
        <v>482</v>
      </c>
      <c r="S78" s="131"/>
      <c r="T78" s="129" t="str">
        <f t="shared" si="7"/>
        <v>UNK</v>
      </c>
      <c r="U78" s="129"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9" t="b">
        <f ca="1" t="array" ref="V78">IF(OR(LEN(F78)&gt;P78+1),FALSE,IF(LEFT(G78,5)="{TEXT",TRUE,IF(AND(ISBLANK(F78)=FALSE,G78="{DATE_TEXT-YYYY-MM-DD}",LEN(F78)&lt;&gt;10),FALSE,IF(AND(ISBLANK(F78)=FALSE,ISNUMBER(SUMPRODUCT(SEARCH(MID(F78,ROW(INDIRECT("1:"&amp;LEN(TRIM(F78)))),1)," "&amp;W78&amp;CHAR(10)&amp;"""")))=FALSE),FALSE,TRUE))))</f>
        <v>1</v>
      </c>
      <c r="W78" s="130"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5"/>
      <c r="Y78" s="135"/>
      <c r="Z78" s="135"/>
      <c r="AA78" s="135"/>
      <c r="AB78" s="137"/>
      <c r="AC78" s="137"/>
      <c r="AD78" s="135"/>
      <c r="AE78" s="135"/>
      <c r="AF78" s="135"/>
      <c r="AG78" s="132" t="s">
        <v>854</v>
      </c>
      <c r="AH78" s="135"/>
      <c r="AI78" s="120"/>
      <c r="AJ78" s="135"/>
      <c r="AK78" s="77"/>
    </row>
    <row r="79" spans="1:37" s="2" customFormat="1" ht="295.5" customHeight="1">
      <c r="A79" s="15" t="s">
        <v>1228</v>
      </c>
      <c r="B79" s="16" t="s">
        <v>355</v>
      </c>
      <c r="C79" s="17" t="s">
        <v>323</v>
      </c>
      <c r="D79" s="18" t="s">
        <v>62</v>
      </c>
      <c r="E79" s="23" t="s">
        <v>333</v>
      </c>
      <c r="F79" s="64"/>
      <c r="G79" s="111" t="s">
        <v>36</v>
      </c>
      <c r="H79" s="164" t="s">
        <v>334</v>
      </c>
      <c r="I79" s="91" t="s">
        <v>1454</v>
      </c>
      <c r="J79" s="155" t="s">
        <v>326</v>
      </c>
      <c r="K79" s="157"/>
      <c r="L79" s="157" t="s">
        <v>328</v>
      </c>
      <c r="M79" s="157" t="s">
        <v>171</v>
      </c>
      <c r="N79" s="173" t="s">
        <v>329</v>
      </c>
      <c r="O79" s="129">
        <f t="shared" si="5"/>
        <v>1</v>
      </c>
      <c r="P79" s="129">
        <v>35</v>
      </c>
      <c r="Q79" s="130"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9">
        <f t="shared" si="6"/>
        <v>0</v>
      </c>
      <c r="S79" s="131"/>
      <c r="T79" s="129" t="str">
        <f t="shared" si="7"/>
        <v>BLANK</v>
      </c>
      <c r="U79" s="129"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9" t="b">
        <f ca="1" t="array" ref="V79">IF(OR(LEN(F79)&gt;P79+1),FALSE,IF(LEFT(G79,5)="{TEXT",TRUE,IF(AND(ISBLANK(F79)=FALSE,G79="{DATE_TEXT-YYYY-MM-DD}",LEN(F79)&lt;&gt;10),FALSE,IF(AND(ISBLANK(F79)=FALSE,ISNUMBER(SUMPRODUCT(SEARCH(MID(F79,ROW(INDIRECT("1:"&amp;LEN(TRIM(F79)))),1)," "&amp;W79&amp;CHAR(10)&amp;"""")))=FALSE),FALSE,TRUE))))</f>
        <v>1</v>
      </c>
      <c r="W79" s="130"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5"/>
      <c r="Y79" s="135"/>
      <c r="Z79" s="135"/>
      <c r="AA79" s="135"/>
      <c r="AB79" s="137"/>
      <c r="AC79" s="137"/>
      <c r="AD79" s="135"/>
      <c r="AE79" s="135"/>
      <c r="AF79" s="135"/>
      <c r="AG79" s="132" t="s">
        <v>922</v>
      </c>
      <c r="AH79" s="135"/>
      <c r="AI79" s="120"/>
      <c r="AJ79" s="135"/>
      <c r="AK79" s="77"/>
    </row>
    <row r="80" spans="1:37" s="2" customFormat="1" ht="169.35" customHeight="1">
      <c r="A80" s="15" t="s">
        <v>1229</v>
      </c>
      <c r="B80" s="16" t="s">
        <v>357</v>
      </c>
      <c r="C80" s="24" t="s">
        <v>323</v>
      </c>
      <c r="D80" s="25" t="s">
        <v>46</v>
      </c>
      <c r="E80" s="26" t="s">
        <v>336</v>
      </c>
      <c r="F80" s="65"/>
      <c r="G80" s="112" t="s">
        <v>114</v>
      </c>
      <c r="H80" s="166"/>
      <c r="I80" s="91" t="s">
        <v>1453</v>
      </c>
      <c r="J80" s="156" t="s">
        <v>326</v>
      </c>
      <c r="K80" s="154"/>
      <c r="L80" s="154" t="s">
        <v>328</v>
      </c>
      <c r="M80" s="154" t="s">
        <v>171</v>
      </c>
      <c r="N80" s="172" t="s">
        <v>329</v>
      </c>
      <c r="O80" s="129">
        <f t="shared" si="5"/>
        <v>1</v>
      </c>
      <c r="P80" s="129">
        <v>5000</v>
      </c>
      <c r="Q80" s="130"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9">
        <f t="shared" si="6"/>
        <v>0</v>
      </c>
      <c r="S80" s="131"/>
      <c r="T80" s="129" t="str">
        <f t="shared" si="7"/>
        <v>BLANK</v>
      </c>
      <c r="U80" s="129"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9" t="b">
        <f ca="1" t="array" ref="V80">IF(OR(LEN(F80)&gt;P80+1),FALSE,IF(LEFT(G80,5)="{TEXT",TRUE,IF(AND(ISBLANK(F80)=FALSE,G80="{DATE_TEXT-YYYY-MM-DD}",LEN(F80)&lt;&gt;10),FALSE,IF(AND(ISBLANK(F80)=FALSE,ISNUMBER(SUMPRODUCT(SEARCH(MID(F80,ROW(INDIRECT("1:"&amp;LEN(TRIM(F80)))),1)," "&amp;W80&amp;CHAR(10)&amp;"""")))=FALSE),FALSE,TRUE))))</f>
        <v>1</v>
      </c>
      <c r="W80" s="130"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5"/>
      <c r="Y80" s="135"/>
      <c r="Z80" s="135"/>
      <c r="AA80" s="135"/>
      <c r="AB80" s="137"/>
      <c r="AC80" s="137"/>
      <c r="AD80" s="135"/>
      <c r="AE80" s="135"/>
      <c r="AF80" s="135"/>
      <c r="AG80" s="132" t="s">
        <v>840</v>
      </c>
      <c r="AH80" s="135"/>
      <c r="AI80" s="120"/>
      <c r="AJ80" s="135"/>
      <c r="AK80" s="77"/>
    </row>
    <row r="81" spans="1:37" s="2" customFormat="1" ht="105">
      <c r="A81" s="15" t="s">
        <v>1230</v>
      </c>
      <c r="B81" s="16" t="s">
        <v>360</v>
      </c>
      <c r="C81" s="20" t="s">
        <v>338</v>
      </c>
      <c r="D81" s="21" t="s">
        <v>52</v>
      </c>
      <c r="E81" s="22" t="s">
        <v>339</v>
      </c>
      <c r="F81" s="46" t="s">
        <v>175</v>
      </c>
      <c r="G81" s="62" t="s">
        <v>190</v>
      </c>
      <c r="H81" s="164" t="s">
        <v>340</v>
      </c>
      <c r="I81" s="96" t="s">
        <v>1374</v>
      </c>
      <c r="J81" s="145" t="s">
        <v>341</v>
      </c>
      <c r="K81" s="147" t="s">
        <v>342</v>
      </c>
      <c r="L81" s="147" t="s">
        <v>343</v>
      </c>
      <c r="M81" s="147" t="s">
        <v>268</v>
      </c>
      <c r="N81" s="149" t="s">
        <v>344</v>
      </c>
      <c r="O81" s="129">
        <f t="shared" si="5"/>
        <v>1</v>
      </c>
      <c r="P81" s="129">
        <v>12</v>
      </c>
      <c r="Q81" s="130"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9">
        <f t="shared" si="6"/>
        <v>9</v>
      </c>
      <c r="S81" s="131"/>
      <c r="T81" s="129" t="str">
        <f t="shared" si="7"/>
        <v>UNK</v>
      </c>
      <c r="U81" s="129"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9" t="b">
        <f ca="1" t="array" ref="V81">IF(OR(LEN(F81)&gt;P81+1),FALSE,IF(LEFT(G81,5)="{TEXT",TRUE,IF(AND(ISBLANK(F81)=FALSE,G81="{DATE_TEXT-YYYY-MM-DD}",LEN(F81)&lt;&gt;10),FALSE,IF(AND(ISBLANK(F81)=FALSE,ISNUMBER(SUMPRODUCT(SEARCH(MID(F81,ROW(INDIRECT("1:"&amp;LEN(TRIM(F81)))),1)," "&amp;W81&amp;CHAR(10)&amp;"""")))=FALSE),FALSE,TRUE))))</f>
        <v>1</v>
      </c>
      <c r="W81" s="130"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5"/>
      <c r="Y81" s="135"/>
      <c r="Z81" s="135"/>
      <c r="AA81" s="135"/>
      <c r="AB81" s="137"/>
      <c r="AC81" s="137"/>
      <c r="AD81" s="135"/>
      <c r="AE81" s="135"/>
      <c r="AF81" s="135"/>
      <c r="AG81" s="132" t="s">
        <v>836</v>
      </c>
      <c r="AH81" s="135"/>
      <c r="AI81" s="120"/>
      <c r="AJ81" s="135"/>
      <c r="AK81" s="77"/>
    </row>
    <row r="82" spans="1:37" s="2" customFormat="1" ht="120.75">
      <c r="A82" s="15" t="s">
        <v>1231</v>
      </c>
      <c r="B82" s="16" t="s">
        <v>363</v>
      </c>
      <c r="C82" s="20" t="s">
        <v>338</v>
      </c>
      <c r="D82" s="21" t="s">
        <v>52</v>
      </c>
      <c r="E82" s="22" t="s">
        <v>346</v>
      </c>
      <c r="F82" s="46" t="s">
        <v>1483</v>
      </c>
      <c r="G82" s="62" t="s">
        <v>272</v>
      </c>
      <c r="H82" s="166"/>
      <c r="I82" s="91" t="s">
        <v>1339</v>
      </c>
      <c r="J82" s="156" t="s">
        <v>341</v>
      </c>
      <c r="K82" s="154"/>
      <c r="L82" s="154" t="s">
        <v>343</v>
      </c>
      <c r="M82" s="154" t="s">
        <v>268</v>
      </c>
      <c r="N82" s="172" t="s">
        <v>344</v>
      </c>
      <c r="O82" s="129">
        <f t="shared" si="5"/>
        <v>1</v>
      </c>
      <c r="P82" s="129">
        <v>32767</v>
      </c>
      <c r="Q82" s="130"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9">
        <f t="shared" si="6"/>
        <v>83</v>
      </c>
      <c r="S82" s="131"/>
      <c r="T82" s="129" t="str">
        <f t="shared" si="7"/>
        <v>UNK</v>
      </c>
      <c r="U82" s="129"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9" t="b">
        <f ca="1" t="array" ref="V82">IF(OR(LEN(F82)&gt;P82+1),FALSE,IF(LEFT(G82,5)="{TEXT",TRUE,IF(AND(ISBLANK(F82)=FALSE,G82="{DATE_TEXT-YYYY-MM-DD}",LEN(F82)&lt;&gt;10),FALSE,IF(AND(ISBLANK(F82)=FALSE,ISNUMBER(SUMPRODUCT(SEARCH(MID(F82,ROW(INDIRECT("1:"&amp;LEN(TRIM(F82)))),1)," "&amp;W82&amp;CHAR(10)&amp;"""")))=FALSE),FALSE,TRUE))))</f>
        <v>1</v>
      </c>
      <c r="W82" s="130"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5"/>
      <c r="Y82" s="135"/>
      <c r="Z82" s="135"/>
      <c r="AA82" s="135"/>
      <c r="AB82" s="137"/>
      <c r="AC82" s="137"/>
      <c r="AD82" s="135"/>
      <c r="AE82" s="135"/>
      <c r="AF82" s="135"/>
      <c r="AG82" s="132" t="s">
        <v>846</v>
      </c>
      <c r="AH82" s="135"/>
      <c r="AI82" s="120"/>
      <c r="AJ82" s="135"/>
      <c r="AK82" s="77"/>
    </row>
    <row r="83" spans="1:37" s="2" customFormat="1" ht="105">
      <c r="A83" s="15" t="s">
        <v>1232</v>
      </c>
      <c r="B83" s="16" t="s">
        <v>365</v>
      </c>
      <c r="C83" s="20" t="s">
        <v>348</v>
      </c>
      <c r="D83" s="21" t="s">
        <v>52</v>
      </c>
      <c r="E83" s="22" t="s">
        <v>349</v>
      </c>
      <c r="F83" s="46" t="s">
        <v>175</v>
      </c>
      <c r="G83" s="62" t="s">
        <v>190</v>
      </c>
      <c r="H83" s="164" t="s">
        <v>350</v>
      </c>
      <c r="I83" s="96" t="s">
        <v>1374</v>
      </c>
      <c r="J83" s="145" t="s">
        <v>351</v>
      </c>
      <c r="K83" s="147" t="s">
        <v>352</v>
      </c>
      <c r="L83" s="147" t="s">
        <v>353</v>
      </c>
      <c r="M83" s="147" t="s">
        <v>195</v>
      </c>
      <c r="N83" s="149" t="s">
        <v>354</v>
      </c>
      <c r="O83" s="129">
        <f t="shared" si="5"/>
        <v>1</v>
      </c>
      <c r="P83" s="129">
        <v>12</v>
      </c>
      <c r="Q83" s="130"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9">
        <f t="shared" si="6"/>
        <v>9</v>
      </c>
      <c r="S83" s="131"/>
      <c r="T83" s="129" t="str">
        <f t="shared" si="7"/>
        <v>UNK</v>
      </c>
      <c r="U83" s="129"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9" t="b">
        <f ca="1" t="array" ref="V83">IF(OR(LEN(F83)&gt;P83+1),FALSE,IF(LEFT(G83,5)="{TEXT",TRUE,IF(AND(ISBLANK(F83)=FALSE,G83="{DATE_TEXT-YYYY-MM-DD}",LEN(F83)&lt;&gt;10),FALSE,IF(AND(ISBLANK(F83)=FALSE,ISNUMBER(SUMPRODUCT(SEARCH(MID(F83,ROW(INDIRECT("1:"&amp;LEN(TRIM(F83)))),1)," "&amp;W83&amp;CHAR(10)&amp;"""")))=FALSE),FALSE,TRUE))))</f>
        <v>1</v>
      </c>
      <c r="W83" s="130"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5"/>
      <c r="Y83" s="135"/>
      <c r="Z83" s="135"/>
      <c r="AA83" s="135"/>
      <c r="AB83" s="137"/>
      <c r="AC83" s="137"/>
      <c r="AD83" s="135"/>
      <c r="AE83" s="135"/>
      <c r="AF83" s="135"/>
      <c r="AG83" s="132" t="s">
        <v>856</v>
      </c>
      <c r="AH83" s="135"/>
      <c r="AI83" s="120"/>
      <c r="AJ83" s="135"/>
      <c r="AK83" s="77"/>
    </row>
    <row r="84" spans="1:37" s="2" customFormat="1" ht="135">
      <c r="A84" s="15" t="s">
        <v>1233</v>
      </c>
      <c r="B84" s="16" t="s">
        <v>367</v>
      </c>
      <c r="C84" s="20" t="s">
        <v>348</v>
      </c>
      <c r="D84" s="21" t="s">
        <v>52</v>
      </c>
      <c r="E84" s="22" t="s">
        <v>356</v>
      </c>
      <c r="F84" s="139" t="s">
        <v>1484</v>
      </c>
      <c r="G84" s="62" t="s">
        <v>199</v>
      </c>
      <c r="H84" s="166"/>
      <c r="I84" s="91" t="s">
        <v>1329</v>
      </c>
      <c r="J84" s="155" t="s">
        <v>351</v>
      </c>
      <c r="K84" s="157"/>
      <c r="L84" s="157" t="s">
        <v>353</v>
      </c>
      <c r="M84" s="157" t="s">
        <v>195</v>
      </c>
      <c r="N84" s="173" t="s">
        <v>354</v>
      </c>
      <c r="O84" s="129">
        <f t="shared" si="5"/>
        <v>1</v>
      </c>
      <c r="P84" s="129">
        <v>10000</v>
      </c>
      <c r="Q84" s="130"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9">
        <f t="shared" si="6"/>
        <v>406</v>
      </c>
      <c r="S84" s="131"/>
      <c r="T84" s="129" t="str">
        <f t="shared" si="7"/>
        <v>UNK</v>
      </c>
      <c r="U84" s="129"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9" t="b">
        <f ca="1" t="array" ref="V84">IF(OR(LEN(F84)&gt;P84+1),FALSE,IF(LEFT(G84,5)="{TEXT",TRUE,IF(AND(ISBLANK(F84)=FALSE,G84="{DATE_TEXT-YYYY-MM-DD}",LEN(F84)&lt;&gt;10),FALSE,IF(AND(ISBLANK(F84)=FALSE,ISNUMBER(SUMPRODUCT(SEARCH(MID(F84,ROW(INDIRECT("1:"&amp;LEN(TRIM(F84)))),1)," "&amp;W84&amp;CHAR(10)&amp;"""")))=FALSE),FALSE,TRUE))))</f>
        <v>1</v>
      </c>
      <c r="W84" s="130"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5"/>
      <c r="Y84" s="135"/>
      <c r="Z84" s="135"/>
      <c r="AA84" s="135"/>
      <c r="AB84" s="137"/>
      <c r="AC84" s="137"/>
      <c r="AD84" s="135"/>
      <c r="AE84" s="135"/>
      <c r="AF84" s="135"/>
      <c r="AG84" s="132" t="s">
        <v>844</v>
      </c>
      <c r="AH84" s="135"/>
      <c r="AI84" s="120"/>
      <c r="AJ84" s="135"/>
      <c r="AK84" s="77"/>
    </row>
    <row r="85" spans="1:37" s="2" customFormat="1" ht="105">
      <c r="A85" s="15" t="s">
        <v>1234</v>
      </c>
      <c r="B85" s="16" t="s">
        <v>369</v>
      </c>
      <c r="C85" s="17" t="s">
        <v>348</v>
      </c>
      <c r="D85" s="18" t="s">
        <v>62</v>
      </c>
      <c r="E85" s="23" t="s">
        <v>358</v>
      </c>
      <c r="F85" s="63" t="s">
        <v>1457</v>
      </c>
      <c r="G85" s="111" t="s">
        <v>34</v>
      </c>
      <c r="H85" s="44" t="s">
        <v>359</v>
      </c>
      <c r="I85" s="91" t="s">
        <v>1392</v>
      </c>
      <c r="J85" s="155"/>
      <c r="K85" s="157"/>
      <c r="L85" s="157"/>
      <c r="M85" s="157"/>
      <c r="N85" s="173"/>
      <c r="O85" s="129">
        <f t="shared" si="5"/>
        <v>1</v>
      </c>
      <c r="P85" s="129">
        <v>20</v>
      </c>
      <c r="Q85" s="130"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9">
        <f t="shared" si="6"/>
        <v>20</v>
      </c>
      <c r="S85" s="131"/>
      <c r="T85" s="129" t="str">
        <f t="shared" si="7"/>
        <v>UNK</v>
      </c>
      <c r="U85" s="129"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9" t="b">
        <f ca="1" t="array" ref="V85">IF(OR(LEN(F85)&gt;P85+1),FALSE,IF(LEFT(G85,5)="{TEXT",TRUE,IF(AND(ISBLANK(F85)=FALSE,G85="{DATE_TEXT-YYYY-MM-DD}",LEN(F85)&lt;&gt;10),FALSE,IF(AND(ISBLANK(F85)=FALSE,ISNUMBER(SUMPRODUCT(SEARCH(MID(F85,ROW(INDIRECT("1:"&amp;LEN(TRIM(F85)))),1)," "&amp;W85&amp;CHAR(10)&amp;"""")))=FALSE),FALSE,TRUE))))</f>
        <v>1</v>
      </c>
      <c r="W85" s="130"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5"/>
      <c r="Y85" s="135"/>
      <c r="Z85" s="135"/>
      <c r="AA85" s="135"/>
      <c r="AB85" s="137"/>
      <c r="AC85" s="137"/>
      <c r="AD85" s="135"/>
      <c r="AE85" s="135"/>
      <c r="AF85" s="135"/>
      <c r="AG85" s="132" t="s">
        <v>858</v>
      </c>
      <c r="AH85" s="135"/>
      <c r="AI85" s="120"/>
      <c r="AJ85" s="135"/>
      <c r="AK85" s="77"/>
    </row>
    <row r="86" spans="1:37" s="2" customFormat="1" ht="120.75">
      <c r="A86" s="15" t="s">
        <v>1235</v>
      </c>
      <c r="B86" s="16" t="s">
        <v>371</v>
      </c>
      <c r="C86" s="17" t="s">
        <v>348</v>
      </c>
      <c r="D86" s="18" t="s">
        <v>62</v>
      </c>
      <c r="E86" s="23" t="s">
        <v>1051</v>
      </c>
      <c r="F86" s="63"/>
      <c r="G86" s="111" t="s">
        <v>154</v>
      </c>
      <c r="H86" s="44" t="s">
        <v>1052</v>
      </c>
      <c r="I86" s="91" t="s">
        <v>1393</v>
      </c>
      <c r="J86" s="155" t="s">
        <v>351</v>
      </c>
      <c r="K86" s="157"/>
      <c r="L86" s="157" t="s">
        <v>353</v>
      </c>
      <c r="M86" s="157" t="s">
        <v>34</v>
      </c>
      <c r="N86" s="173" t="s">
        <v>354</v>
      </c>
      <c r="O86" s="129">
        <f t="shared" si="5"/>
        <v>1</v>
      </c>
      <c r="P86" s="129">
        <v>100</v>
      </c>
      <c r="Q86" s="130"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9">
        <f t="shared" si="6"/>
        <v>0</v>
      </c>
      <c r="S86" s="131"/>
      <c r="T86" s="129" t="str">
        <f t="shared" si="7"/>
        <v>BLANK</v>
      </c>
      <c r="U86" s="129"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9" t="b">
        <f ca="1" t="array" ref="V86">IF(OR(LEN(F86)&gt;P86+1),FALSE,IF(LEFT(G86,5)="{TEXT",TRUE,IF(AND(ISBLANK(F86)=FALSE,G86="{DATE_TEXT-YYYY-MM-DD}",LEN(F86)&lt;&gt;10),FALSE,IF(AND(ISBLANK(F86)=FALSE,ISNUMBER(SUMPRODUCT(SEARCH(MID(F86,ROW(INDIRECT("1:"&amp;LEN(TRIM(F86)))),1)," "&amp;W86&amp;CHAR(10)&amp;"""")))=FALSE),FALSE,TRUE))))</f>
        <v>1</v>
      </c>
      <c r="W86" s="130"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5"/>
      <c r="Y86" s="135"/>
      <c r="Z86" s="135"/>
      <c r="AA86" s="135"/>
      <c r="AB86" s="137"/>
      <c r="AC86" s="137"/>
      <c r="AD86" s="135"/>
      <c r="AE86" s="135"/>
      <c r="AF86" s="135"/>
      <c r="AG86" s="132" t="s">
        <v>862</v>
      </c>
      <c r="AH86" s="135"/>
      <c r="AI86" s="120"/>
      <c r="AJ86" s="135"/>
      <c r="AK86" s="77"/>
    </row>
    <row r="87" spans="1:37" s="2" customFormat="1" ht="120">
      <c r="A87" s="15" t="s">
        <v>1236</v>
      </c>
      <c r="B87" s="16" t="s">
        <v>373</v>
      </c>
      <c r="C87" s="20" t="s">
        <v>348</v>
      </c>
      <c r="D87" s="21" t="s">
        <v>52</v>
      </c>
      <c r="E87" s="22" t="s">
        <v>361</v>
      </c>
      <c r="F87" s="61" t="s">
        <v>149</v>
      </c>
      <c r="G87" s="62" t="s">
        <v>41</v>
      </c>
      <c r="H87" s="44" t="s">
        <v>362</v>
      </c>
      <c r="I87" s="96" t="s">
        <v>1340</v>
      </c>
      <c r="J87" s="155" t="s">
        <v>351</v>
      </c>
      <c r="K87" s="157"/>
      <c r="L87" s="157" t="s">
        <v>353</v>
      </c>
      <c r="M87" s="157" t="s">
        <v>171</v>
      </c>
      <c r="N87" s="173" t="s">
        <v>354</v>
      </c>
      <c r="O87" s="129">
        <f t="shared" si="5"/>
        <v>1</v>
      </c>
      <c r="P87" s="129">
        <v>1</v>
      </c>
      <c r="Q87" s="130"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9">
        <f t="shared" si="6"/>
        <v>1</v>
      </c>
      <c r="S87" s="131"/>
      <c r="T87" s="129" t="str">
        <f t="shared" si="7"/>
        <v>UNK</v>
      </c>
      <c r="U87" s="129"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9" t="b">
        <f ca="1" t="array" ref="V87">IF(OR(LEN(F87)&gt;P87+1),FALSE,IF(LEFT(G87,5)="{TEXT",TRUE,IF(AND(ISBLANK(F87)=FALSE,G87="{DATE_TEXT-YYYY-MM-DD}",LEN(F87)&lt;&gt;10),FALSE,IF(AND(ISBLANK(F87)=FALSE,ISNUMBER(SUMPRODUCT(SEARCH(MID(F87,ROW(INDIRECT("1:"&amp;LEN(TRIM(F87)))),1)," "&amp;W87&amp;CHAR(10)&amp;"""")))=FALSE),FALSE,TRUE))))</f>
        <v>1</v>
      </c>
      <c r="W87" s="130"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5"/>
      <c r="Y87" s="135"/>
      <c r="Z87" s="135"/>
      <c r="AA87" s="135"/>
      <c r="AB87" s="137"/>
      <c r="AC87" s="137"/>
      <c r="AD87" s="135"/>
      <c r="AE87" s="135"/>
      <c r="AF87" s="135"/>
      <c r="AG87" s="132" t="s">
        <v>866</v>
      </c>
      <c r="AH87" s="135"/>
      <c r="AI87" s="120"/>
      <c r="AJ87" s="135"/>
      <c r="AK87" s="77"/>
    </row>
    <row r="88" spans="1:37" s="2" customFormat="1" ht="120">
      <c r="A88" s="15" t="s">
        <v>1237</v>
      </c>
      <c r="B88" s="16" t="s">
        <v>376</v>
      </c>
      <c r="C88" s="20" t="s">
        <v>348</v>
      </c>
      <c r="D88" s="21" t="s">
        <v>52</v>
      </c>
      <c r="E88" s="22" t="s">
        <v>364</v>
      </c>
      <c r="F88" s="61" t="s">
        <v>108</v>
      </c>
      <c r="G88" s="62" t="s">
        <v>41</v>
      </c>
      <c r="H88" s="44" t="s">
        <v>1132</v>
      </c>
      <c r="I88" s="96" t="s">
        <v>1341</v>
      </c>
      <c r="J88" s="155" t="s">
        <v>351</v>
      </c>
      <c r="K88" s="157"/>
      <c r="L88" s="157" t="s">
        <v>353</v>
      </c>
      <c r="M88" s="157" t="s">
        <v>171</v>
      </c>
      <c r="N88" s="173" t="s">
        <v>354</v>
      </c>
      <c r="O88" s="129">
        <f t="shared" si="5"/>
        <v>1</v>
      </c>
      <c r="P88" s="129">
        <v>1</v>
      </c>
      <c r="Q88" s="130"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9">
        <f t="shared" si="6"/>
        <v>1</v>
      </c>
      <c r="S88" s="131"/>
      <c r="T88" s="129" t="str">
        <f t="shared" si="7"/>
        <v>UNK</v>
      </c>
      <c r="U88" s="129"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9" t="b">
        <f ca="1" t="array" ref="V88">IF(OR(LEN(F88)&gt;P88+1),FALSE,IF(LEFT(G88,5)="{TEXT",TRUE,IF(AND(ISBLANK(F88)=FALSE,G88="{DATE_TEXT-YYYY-MM-DD}",LEN(F88)&lt;&gt;10),FALSE,IF(AND(ISBLANK(F88)=FALSE,ISNUMBER(SUMPRODUCT(SEARCH(MID(F88,ROW(INDIRECT("1:"&amp;LEN(TRIM(F88)))),1)," "&amp;W88&amp;CHAR(10)&amp;"""")))=FALSE),FALSE,TRUE))))</f>
        <v>1</v>
      </c>
      <c r="W88" s="130"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5"/>
      <c r="Y88" s="135"/>
      <c r="Z88" s="135"/>
      <c r="AA88" s="135"/>
      <c r="AB88" s="137"/>
      <c r="AC88" s="137"/>
      <c r="AD88" s="135"/>
      <c r="AE88" s="135"/>
      <c r="AF88" s="135"/>
      <c r="AG88" s="132" t="s">
        <v>868</v>
      </c>
      <c r="AH88" s="135"/>
      <c r="AI88" s="120"/>
      <c r="AJ88" s="135"/>
      <c r="AK88" s="77"/>
    </row>
    <row r="89" spans="1:37" s="2" customFormat="1" ht="120">
      <c r="A89" s="15" t="s">
        <v>1238</v>
      </c>
      <c r="B89" s="16" t="s">
        <v>378</v>
      </c>
      <c r="C89" s="20" t="s">
        <v>348</v>
      </c>
      <c r="D89" s="21" t="s">
        <v>52</v>
      </c>
      <c r="E89" s="22" t="s">
        <v>366</v>
      </c>
      <c r="F89" s="61" t="s">
        <v>108</v>
      </c>
      <c r="G89" s="62" t="s">
        <v>41</v>
      </c>
      <c r="H89" s="44" t="s">
        <v>1133</v>
      </c>
      <c r="I89" s="96" t="s">
        <v>1342</v>
      </c>
      <c r="J89" s="155" t="s">
        <v>351</v>
      </c>
      <c r="K89" s="157"/>
      <c r="L89" s="157" t="s">
        <v>353</v>
      </c>
      <c r="M89" s="157" t="s">
        <v>171</v>
      </c>
      <c r="N89" s="173" t="s">
        <v>354</v>
      </c>
      <c r="O89" s="129">
        <f t="shared" si="5"/>
        <v>1</v>
      </c>
      <c r="P89" s="129">
        <v>1</v>
      </c>
      <c r="Q89" s="130"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9">
        <f t="shared" si="6"/>
        <v>1</v>
      </c>
      <c r="S89" s="131"/>
      <c r="T89" s="129" t="str">
        <f t="shared" si="7"/>
        <v>UNK</v>
      </c>
      <c r="U89" s="129"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9" t="b">
        <f ca="1" t="array" ref="V89">IF(OR(LEN(F89)&gt;P89+1),FALSE,IF(LEFT(G89,5)="{TEXT",TRUE,IF(AND(ISBLANK(F89)=FALSE,G89="{DATE_TEXT-YYYY-MM-DD}",LEN(F89)&lt;&gt;10),FALSE,IF(AND(ISBLANK(F89)=FALSE,ISNUMBER(SUMPRODUCT(SEARCH(MID(F89,ROW(INDIRECT("1:"&amp;LEN(TRIM(F89)))),1)," "&amp;W89&amp;CHAR(10)&amp;"""")))=FALSE),FALSE,TRUE))))</f>
        <v>1</v>
      </c>
      <c r="W89" s="130"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5"/>
      <c r="Y89" s="135"/>
      <c r="Z89" s="135"/>
      <c r="AA89" s="135"/>
      <c r="AB89" s="137"/>
      <c r="AC89" s="137"/>
      <c r="AD89" s="135"/>
      <c r="AE89" s="135"/>
      <c r="AF89" s="135"/>
      <c r="AG89" s="132" t="s">
        <v>870</v>
      </c>
      <c r="AH89" s="135"/>
      <c r="AI89" s="120"/>
      <c r="AJ89" s="135"/>
      <c r="AK89" s="77"/>
    </row>
    <row r="90" spans="1:37" s="2" customFormat="1" ht="120">
      <c r="A90" s="15" t="s">
        <v>1239</v>
      </c>
      <c r="B90" s="16" t="s">
        <v>386</v>
      </c>
      <c r="C90" s="20" t="s">
        <v>348</v>
      </c>
      <c r="D90" s="21" t="s">
        <v>52</v>
      </c>
      <c r="E90" s="22" t="s">
        <v>368</v>
      </c>
      <c r="F90" s="61" t="s">
        <v>108</v>
      </c>
      <c r="G90" s="62" t="s">
        <v>41</v>
      </c>
      <c r="H90" s="44" t="s">
        <v>1134</v>
      </c>
      <c r="I90" s="96" t="s">
        <v>1343</v>
      </c>
      <c r="J90" s="155" t="s">
        <v>351</v>
      </c>
      <c r="K90" s="157"/>
      <c r="L90" s="157" t="s">
        <v>353</v>
      </c>
      <c r="M90" s="157" t="s">
        <v>171</v>
      </c>
      <c r="N90" s="173" t="s">
        <v>354</v>
      </c>
      <c r="O90" s="129">
        <f t="shared" si="5"/>
        <v>1</v>
      </c>
      <c r="P90" s="129">
        <v>1</v>
      </c>
      <c r="Q90" s="130"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9">
        <f t="shared" si="6"/>
        <v>1</v>
      </c>
      <c r="S90" s="131"/>
      <c r="T90" s="129" t="str">
        <f t="shared" si="7"/>
        <v>UNK</v>
      </c>
      <c r="U90" s="129"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9" t="b">
        <f ca="1" t="array" ref="V90">IF(OR(LEN(F90)&gt;P90+1),FALSE,IF(LEFT(G90,5)="{TEXT",TRUE,IF(AND(ISBLANK(F90)=FALSE,G90="{DATE_TEXT-YYYY-MM-DD}",LEN(F90)&lt;&gt;10),FALSE,IF(AND(ISBLANK(F90)=FALSE,ISNUMBER(SUMPRODUCT(SEARCH(MID(F90,ROW(INDIRECT("1:"&amp;LEN(TRIM(F90)))),1)," "&amp;W90&amp;CHAR(10)&amp;"""")))=FALSE),FALSE,TRUE))))</f>
        <v>1</v>
      </c>
      <c r="W90" s="130"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5"/>
      <c r="Y90" s="135"/>
      <c r="Z90" s="135"/>
      <c r="AA90" s="135"/>
      <c r="AB90" s="137"/>
      <c r="AC90" s="137"/>
      <c r="AD90" s="135"/>
      <c r="AE90" s="135"/>
      <c r="AF90" s="135"/>
      <c r="AG90" s="132" t="s">
        <v>874</v>
      </c>
      <c r="AH90" s="135"/>
      <c r="AI90" s="120"/>
      <c r="AJ90" s="135"/>
      <c r="AK90" s="77"/>
    </row>
    <row r="91" spans="1:37" s="2" customFormat="1" ht="120">
      <c r="A91" s="15" t="s">
        <v>1240</v>
      </c>
      <c r="B91" s="16" t="s">
        <v>388</v>
      </c>
      <c r="C91" s="20" t="s">
        <v>348</v>
      </c>
      <c r="D91" s="21" t="s">
        <v>52</v>
      </c>
      <c r="E91" s="22" t="s">
        <v>370</v>
      </c>
      <c r="F91" s="61" t="s">
        <v>108</v>
      </c>
      <c r="G91" s="62" t="s">
        <v>41</v>
      </c>
      <c r="H91" s="44" t="s">
        <v>1135</v>
      </c>
      <c r="I91" s="96" t="s">
        <v>1344</v>
      </c>
      <c r="J91" s="155" t="s">
        <v>351</v>
      </c>
      <c r="K91" s="157"/>
      <c r="L91" s="157" t="s">
        <v>353</v>
      </c>
      <c r="M91" s="157" t="s">
        <v>171</v>
      </c>
      <c r="N91" s="173" t="s">
        <v>354</v>
      </c>
      <c r="O91" s="129">
        <f t="shared" si="5"/>
        <v>1</v>
      </c>
      <c r="P91" s="129">
        <v>1</v>
      </c>
      <c r="Q91" s="130"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9">
        <f t="shared" si="6"/>
        <v>1</v>
      </c>
      <c r="S91" s="131"/>
      <c r="T91" s="129" t="str">
        <f t="shared" si="7"/>
        <v>UNK</v>
      </c>
      <c r="U91" s="129"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9" t="b">
        <f ca="1" t="array" ref="V91">IF(OR(LEN(F91)&gt;P91+1),FALSE,IF(LEFT(G91,5)="{TEXT",TRUE,IF(AND(ISBLANK(F91)=FALSE,G91="{DATE_TEXT-YYYY-MM-DD}",LEN(F91)&lt;&gt;10),FALSE,IF(AND(ISBLANK(F91)=FALSE,ISNUMBER(SUMPRODUCT(SEARCH(MID(F91,ROW(INDIRECT("1:"&amp;LEN(TRIM(F91)))),1)," "&amp;W91&amp;CHAR(10)&amp;"""")))=FALSE),FALSE,TRUE))))</f>
        <v>1</v>
      </c>
      <c r="W91" s="130"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5"/>
      <c r="Y91" s="135"/>
      <c r="Z91" s="135"/>
      <c r="AA91" s="135"/>
      <c r="AB91" s="137"/>
      <c r="AC91" s="137"/>
      <c r="AD91" s="135"/>
      <c r="AE91" s="135"/>
      <c r="AF91" s="135"/>
      <c r="AG91" s="132" t="s">
        <v>876</v>
      </c>
      <c r="AH91" s="135"/>
      <c r="AI91" s="120"/>
      <c r="AJ91" s="135"/>
      <c r="AK91" s="77"/>
    </row>
    <row r="92" spans="1:37" s="2" customFormat="1" ht="135">
      <c r="A92" s="15" t="s">
        <v>1241</v>
      </c>
      <c r="B92" s="16" t="s">
        <v>396</v>
      </c>
      <c r="C92" s="20" t="s">
        <v>348</v>
      </c>
      <c r="D92" s="21" t="s">
        <v>52</v>
      </c>
      <c r="E92" s="22" t="s">
        <v>372</v>
      </c>
      <c r="F92" s="61" t="s">
        <v>108</v>
      </c>
      <c r="G92" s="62" t="s">
        <v>41</v>
      </c>
      <c r="H92" s="44" t="s">
        <v>1131</v>
      </c>
      <c r="I92" s="96" t="s">
        <v>1345</v>
      </c>
      <c r="J92" s="155" t="s">
        <v>351</v>
      </c>
      <c r="K92" s="157"/>
      <c r="L92" s="157" t="s">
        <v>353</v>
      </c>
      <c r="M92" s="157" t="s">
        <v>171</v>
      </c>
      <c r="N92" s="173" t="s">
        <v>354</v>
      </c>
      <c r="O92" s="129">
        <f t="shared" si="5"/>
        <v>1</v>
      </c>
      <c r="P92" s="129">
        <v>1</v>
      </c>
      <c r="Q92" s="130"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9">
        <f t="shared" si="6"/>
        <v>1</v>
      </c>
      <c r="S92" s="131"/>
      <c r="T92" s="129" t="str">
        <f t="shared" si="7"/>
        <v>UNK</v>
      </c>
      <c r="U92" s="129"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9" t="b">
        <f ca="1" t="array" ref="V92">IF(OR(LEN(F92)&gt;P92+1),FALSE,IF(LEFT(G92,5)="{TEXT",TRUE,IF(AND(ISBLANK(F92)=FALSE,G92="{DATE_TEXT-YYYY-MM-DD}",LEN(F92)&lt;&gt;10),FALSE,IF(AND(ISBLANK(F92)=FALSE,ISNUMBER(SUMPRODUCT(SEARCH(MID(F92,ROW(INDIRECT("1:"&amp;LEN(TRIM(F92)))),1)," "&amp;W92&amp;CHAR(10)&amp;"""")))=FALSE),FALSE,TRUE))))</f>
        <v>1</v>
      </c>
      <c r="W92" s="130"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5"/>
      <c r="Y92" s="135"/>
      <c r="Z92" s="135"/>
      <c r="AA92" s="135"/>
      <c r="AB92" s="137"/>
      <c r="AC92" s="137"/>
      <c r="AD92" s="135"/>
      <c r="AE92" s="135"/>
      <c r="AF92" s="135"/>
      <c r="AG92" s="132" t="s">
        <v>999</v>
      </c>
      <c r="AH92" s="135"/>
      <c r="AI92" s="120"/>
      <c r="AJ92" s="135"/>
      <c r="AK92" s="77"/>
    </row>
    <row r="93" spans="1:37" s="2" customFormat="1" ht="120">
      <c r="A93" s="15" t="s">
        <v>1242</v>
      </c>
      <c r="B93" s="16" t="s">
        <v>398</v>
      </c>
      <c r="C93" s="20" t="s">
        <v>348</v>
      </c>
      <c r="D93" s="21" t="s">
        <v>52</v>
      </c>
      <c r="E93" s="22" t="s">
        <v>374</v>
      </c>
      <c r="F93" s="61" t="s">
        <v>108</v>
      </c>
      <c r="G93" s="62" t="s">
        <v>41</v>
      </c>
      <c r="H93" s="167" t="s">
        <v>375</v>
      </c>
      <c r="I93" s="96" t="s">
        <v>1346</v>
      </c>
      <c r="J93" s="155" t="s">
        <v>351</v>
      </c>
      <c r="K93" s="157"/>
      <c r="L93" s="157" t="s">
        <v>353</v>
      </c>
      <c r="M93" s="157" t="s">
        <v>171</v>
      </c>
      <c r="N93" s="173" t="s">
        <v>354</v>
      </c>
      <c r="O93" s="129">
        <f t="shared" si="5"/>
        <v>1</v>
      </c>
      <c r="P93" s="129">
        <v>1</v>
      </c>
      <c r="Q93" s="130"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9">
        <f t="shared" si="6"/>
        <v>1</v>
      </c>
      <c r="S93" s="131"/>
      <c r="T93" s="129" t="str">
        <f t="shared" si="7"/>
        <v>UNK</v>
      </c>
      <c r="U93" s="129"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9" t="b">
        <f ca="1" t="array" ref="V93">IF(OR(LEN(F93)&gt;P93+1),FALSE,IF(LEFT(G93,5)="{TEXT",TRUE,IF(AND(ISBLANK(F93)=FALSE,G93="{DATE_TEXT-YYYY-MM-DD}",LEN(F93)&lt;&gt;10),FALSE,IF(AND(ISBLANK(F93)=FALSE,ISNUMBER(SUMPRODUCT(SEARCH(MID(F93,ROW(INDIRECT("1:"&amp;LEN(TRIM(F93)))),1)," "&amp;W93&amp;CHAR(10)&amp;"""")))=FALSE),FALSE,TRUE))))</f>
        <v>1</v>
      </c>
      <c r="W93" s="130"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5"/>
      <c r="Y93" s="135"/>
      <c r="Z93" s="135"/>
      <c r="AA93" s="135"/>
      <c r="AB93" s="137"/>
      <c r="AC93" s="137"/>
      <c r="AD93" s="135"/>
      <c r="AE93" s="135"/>
      <c r="AF93" s="135"/>
      <c r="AG93" s="132" t="s">
        <v>897</v>
      </c>
      <c r="AH93" s="135"/>
      <c r="AI93" s="120"/>
      <c r="AJ93" s="135"/>
      <c r="AK93" s="77"/>
    </row>
    <row r="94" spans="1:37" s="2" customFormat="1" ht="120.75">
      <c r="A94" s="15" t="s">
        <v>1243</v>
      </c>
      <c r="B94" s="16" t="s">
        <v>404</v>
      </c>
      <c r="C94" s="17" t="s">
        <v>348</v>
      </c>
      <c r="D94" s="18" t="s">
        <v>62</v>
      </c>
      <c r="E94" s="23" t="s">
        <v>377</v>
      </c>
      <c r="F94" s="63"/>
      <c r="G94" s="111" t="s">
        <v>114</v>
      </c>
      <c r="H94" s="168"/>
      <c r="I94" s="91" t="s">
        <v>1347</v>
      </c>
      <c r="J94" s="156" t="s">
        <v>351</v>
      </c>
      <c r="K94" s="154"/>
      <c r="L94" s="154" t="s">
        <v>353</v>
      </c>
      <c r="M94" s="154" t="s">
        <v>171</v>
      </c>
      <c r="N94" s="172" t="s">
        <v>354</v>
      </c>
      <c r="O94" s="129">
        <f t="shared" si="5"/>
        <v>1</v>
      </c>
      <c r="P94" s="129">
        <v>5000</v>
      </c>
      <c r="Q94" s="130"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9">
        <f t="shared" si="6"/>
        <v>0</v>
      </c>
      <c r="S94" s="131"/>
      <c r="T94" s="129" t="str">
        <f t="shared" si="7"/>
        <v>BLANK</v>
      </c>
      <c r="U94" s="129"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9" t="b">
        <f ca="1" t="array" ref="V94">IF(OR(LEN(F94)&gt;P94+1),FALSE,IF(LEFT(G94,5)="{TEXT",TRUE,IF(AND(ISBLANK(F94)=FALSE,G94="{DATE_TEXT-YYYY-MM-DD}",LEN(F94)&lt;&gt;10),FALSE,IF(AND(ISBLANK(F94)=FALSE,ISNUMBER(SUMPRODUCT(SEARCH(MID(F94,ROW(INDIRECT("1:"&amp;LEN(TRIM(F94)))),1)," "&amp;W94&amp;CHAR(10)&amp;"""")))=FALSE),FALSE,TRUE))))</f>
        <v>1</v>
      </c>
      <c r="W94" s="130"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5"/>
      <c r="Y94" s="135"/>
      <c r="Z94" s="135"/>
      <c r="AA94" s="135"/>
      <c r="AB94" s="137"/>
      <c r="AC94" s="137"/>
      <c r="AD94" s="135"/>
      <c r="AE94" s="135"/>
      <c r="AF94" s="135"/>
      <c r="AG94" s="132" t="s">
        <v>880</v>
      </c>
      <c r="AH94" s="135"/>
      <c r="AI94" s="120"/>
      <c r="AJ94" s="135"/>
      <c r="AK94" s="77"/>
    </row>
    <row r="95" spans="1:37" s="2" customFormat="1" ht="105">
      <c r="A95" s="15" t="s">
        <v>1244</v>
      </c>
      <c r="B95" s="16" t="s">
        <v>406</v>
      </c>
      <c r="C95" s="20" t="s">
        <v>379</v>
      </c>
      <c r="D95" s="21" t="s">
        <v>52</v>
      </c>
      <c r="E95" s="22" t="s">
        <v>380</v>
      </c>
      <c r="F95" s="46" t="s">
        <v>175</v>
      </c>
      <c r="G95" s="62" t="s">
        <v>176</v>
      </c>
      <c r="H95" s="164" t="s">
        <v>381</v>
      </c>
      <c r="I95" s="91" t="s">
        <v>1381</v>
      </c>
      <c r="J95" s="145" t="s">
        <v>382</v>
      </c>
      <c r="K95" s="147" t="s">
        <v>383</v>
      </c>
      <c r="L95" s="147" t="s">
        <v>384</v>
      </c>
      <c r="M95" s="147" t="s">
        <v>195</v>
      </c>
      <c r="N95" s="149" t="s">
        <v>385</v>
      </c>
      <c r="O95" s="129">
        <f t="shared" si="5"/>
        <v>1</v>
      </c>
      <c r="P95" s="129">
        <v>12</v>
      </c>
      <c r="Q95" s="130"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9">
        <f t="shared" si="6"/>
        <v>9</v>
      </c>
      <c r="S95" s="131"/>
      <c r="T95" s="129" t="str">
        <f t="shared" si="7"/>
        <v>UNK</v>
      </c>
      <c r="U95" s="129"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9" t="b">
        <f ca="1" t="array" ref="V95">IF(OR(LEN(F95)&gt;P95+1),FALSE,IF(LEFT(G95,5)="{TEXT",TRUE,IF(AND(ISBLANK(F95)=FALSE,G95="{DATE_TEXT-YYYY-MM-DD}",LEN(F95)&lt;&gt;10),FALSE,IF(AND(ISBLANK(F95)=FALSE,ISNUMBER(SUMPRODUCT(SEARCH(MID(F95,ROW(INDIRECT("1:"&amp;LEN(TRIM(F95)))),1)," "&amp;W95&amp;CHAR(10)&amp;"""")))=FALSE),FALSE,TRUE))))</f>
        <v>1</v>
      </c>
      <c r="W95" s="130"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5"/>
      <c r="Y95" s="135"/>
      <c r="Z95" s="135"/>
      <c r="AA95" s="135"/>
      <c r="AB95" s="137"/>
      <c r="AC95" s="137"/>
      <c r="AD95" s="135"/>
      <c r="AE95" s="135"/>
      <c r="AF95" s="135"/>
      <c r="AG95" s="132" t="s">
        <v>1439</v>
      </c>
      <c r="AH95" s="135"/>
      <c r="AI95" s="120"/>
      <c r="AJ95" s="135"/>
      <c r="AK95" s="77"/>
    </row>
    <row r="96" spans="1:37" s="2" customFormat="1" ht="409.5">
      <c r="A96" s="15" t="s">
        <v>1245</v>
      </c>
      <c r="B96" s="16" t="s">
        <v>414</v>
      </c>
      <c r="C96" s="20" t="s">
        <v>379</v>
      </c>
      <c r="D96" s="21" t="s">
        <v>52</v>
      </c>
      <c r="E96" s="22" t="s">
        <v>387</v>
      </c>
      <c r="F96" s="139" t="s">
        <v>1497</v>
      </c>
      <c r="G96" s="62" t="s">
        <v>199</v>
      </c>
      <c r="H96" s="166"/>
      <c r="I96" s="91" t="s">
        <v>1329</v>
      </c>
      <c r="J96" s="156" t="s">
        <v>382</v>
      </c>
      <c r="K96" s="154" t="s">
        <v>383</v>
      </c>
      <c r="L96" s="154" t="s">
        <v>384</v>
      </c>
      <c r="M96" s="154" t="s">
        <v>195</v>
      </c>
      <c r="N96" s="172" t="s">
        <v>385</v>
      </c>
      <c r="O96" s="129">
        <f t="shared" si="5"/>
        <v>1</v>
      </c>
      <c r="P96" s="129">
        <v>10000</v>
      </c>
      <c r="Q96" s="130"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9">
        <f t="shared" si="6"/>
        <v>5310</v>
      </c>
      <c r="S96" s="131"/>
      <c r="T96" s="129" t="str">
        <f t="shared" si="7"/>
        <v>UNK</v>
      </c>
      <c r="U96" s="129"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9" t="b">
        <f ca="1" t="array" ref="V96">IF(OR(LEN(F96)&gt;P96+1),FALSE,IF(LEFT(G96,5)="{TEXT",TRUE,IF(AND(ISBLANK(F96)=FALSE,G96="{DATE_TEXT-YYYY-MM-DD}",LEN(F96)&lt;&gt;10),FALSE,IF(AND(ISBLANK(F96)=FALSE,ISNUMBER(SUMPRODUCT(SEARCH(MID(F96,ROW(INDIRECT("1:"&amp;LEN(TRIM(F96)))),1)," "&amp;W96&amp;CHAR(10)&amp;"""")))=FALSE),FALSE,TRUE))))</f>
        <v>1</v>
      </c>
      <c r="W96" s="130"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5"/>
      <c r="Y96" s="135"/>
      <c r="Z96" s="135"/>
      <c r="AA96" s="135"/>
      <c r="AB96" s="137"/>
      <c r="AC96" s="137"/>
      <c r="AD96" s="135"/>
      <c r="AE96" s="135"/>
      <c r="AF96" s="135"/>
      <c r="AG96" s="132" t="s">
        <v>881</v>
      </c>
      <c r="AH96" s="135"/>
      <c r="AI96" s="120"/>
      <c r="AJ96" s="135"/>
      <c r="AK96" s="77"/>
    </row>
    <row r="97" spans="1:37" s="2" customFormat="1" ht="105">
      <c r="A97" s="15" t="s">
        <v>1246</v>
      </c>
      <c r="B97" s="16" t="s">
        <v>416</v>
      </c>
      <c r="C97" s="20" t="s">
        <v>389</v>
      </c>
      <c r="D97" s="21" t="s">
        <v>52</v>
      </c>
      <c r="E97" s="22" t="s">
        <v>390</v>
      </c>
      <c r="F97" s="46" t="s">
        <v>684</v>
      </c>
      <c r="G97" s="62" t="s">
        <v>392</v>
      </c>
      <c r="H97" s="164" t="s">
        <v>393</v>
      </c>
      <c r="I97" s="91" t="s">
        <v>1390</v>
      </c>
      <c r="J97" s="145" t="s">
        <v>394</v>
      </c>
      <c r="K97" s="147" t="s">
        <v>395</v>
      </c>
      <c r="L97" s="147" t="s">
        <v>384</v>
      </c>
      <c r="M97" s="147" t="s">
        <v>195</v>
      </c>
      <c r="N97" s="149" t="s">
        <v>385</v>
      </c>
      <c r="O97" s="129">
        <f t="shared" si="5"/>
        <v>1</v>
      </c>
      <c r="P97" s="129">
        <v>25</v>
      </c>
      <c r="Q97" s="130"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9">
        <f t="shared" si="6"/>
        <v>24</v>
      </c>
      <c r="S97" s="131"/>
      <c r="T97" s="129" t="str">
        <f t="shared" si="7"/>
        <v>UNK</v>
      </c>
      <c r="U97" s="129"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9" t="b">
        <f ca="1" t="array" ref="V97">IF(OR(LEN(F97)&gt;P97+1),FALSE,IF(LEFT(G97,5)="{TEXT",TRUE,IF(AND(ISBLANK(F97)=FALSE,G97="{DATE_TEXT-YYYY-MM-DD}",LEN(F97)&lt;&gt;10),FALSE,IF(AND(ISBLANK(F97)=FALSE,ISNUMBER(SUMPRODUCT(SEARCH(MID(F97,ROW(INDIRECT("1:"&amp;LEN(TRIM(F97)))),1)," "&amp;W97&amp;CHAR(10)&amp;"""")))=FALSE),FALSE,TRUE))))</f>
        <v>1</v>
      </c>
      <c r="W97" s="130"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5"/>
      <c r="Y97" s="135"/>
      <c r="Z97" s="135"/>
      <c r="AA97" s="135"/>
      <c r="AB97" s="137"/>
      <c r="AC97" s="137"/>
      <c r="AD97" s="135"/>
      <c r="AE97" s="135"/>
      <c r="AF97" s="135"/>
      <c r="AG97" s="132" t="s">
        <v>883</v>
      </c>
      <c r="AH97" s="135"/>
      <c r="AI97" s="120"/>
      <c r="AJ97" s="135"/>
      <c r="AK97" s="77"/>
    </row>
    <row r="98" spans="1:37" s="2" customFormat="1" ht="180">
      <c r="A98" s="15" t="s">
        <v>1247</v>
      </c>
      <c r="B98" s="16" t="s">
        <v>424</v>
      </c>
      <c r="C98" s="20" t="s">
        <v>389</v>
      </c>
      <c r="D98" s="21" t="s">
        <v>52</v>
      </c>
      <c r="E98" s="22" t="s">
        <v>397</v>
      </c>
      <c r="F98" s="139" t="s">
        <v>1485</v>
      </c>
      <c r="G98" s="62" t="s">
        <v>199</v>
      </c>
      <c r="H98" s="166"/>
      <c r="I98" s="91" t="s">
        <v>1329</v>
      </c>
      <c r="J98" s="156" t="s">
        <v>394</v>
      </c>
      <c r="K98" s="154" t="s">
        <v>395</v>
      </c>
      <c r="L98" s="154" t="s">
        <v>384</v>
      </c>
      <c r="M98" s="154" t="s">
        <v>195</v>
      </c>
      <c r="N98" s="172" t="s">
        <v>385</v>
      </c>
      <c r="O98" s="129">
        <f t="shared" si="5"/>
        <v>1</v>
      </c>
      <c r="P98" s="129">
        <v>10000</v>
      </c>
      <c r="Q98" s="130"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9">
        <f t="shared" si="6"/>
        <v>351</v>
      </c>
      <c r="S98" s="131"/>
      <c r="T98" s="129" t="str">
        <f t="shared" si="7"/>
        <v>UNK</v>
      </c>
      <c r="U98" s="129"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9" t="b">
        <f ca="1" t="array" ref="V98">IF(OR(LEN(F98)&gt;P98+1),FALSE,IF(LEFT(G98,5)="{TEXT",TRUE,IF(AND(ISBLANK(F98)=FALSE,G98="{DATE_TEXT-YYYY-MM-DD}",LEN(F98)&lt;&gt;10),FALSE,IF(AND(ISBLANK(F98)=FALSE,ISNUMBER(SUMPRODUCT(SEARCH(MID(F98,ROW(INDIRECT("1:"&amp;LEN(TRIM(F98)))),1)," "&amp;W98&amp;CHAR(10)&amp;"""")))=FALSE),FALSE,TRUE))))</f>
        <v>1</v>
      </c>
      <c r="W98" s="130"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5"/>
      <c r="Y98" s="135"/>
      <c r="Z98" s="135"/>
      <c r="AA98" s="135"/>
      <c r="AB98" s="137"/>
      <c r="AC98" s="137"/>
      <c r="AD98" s="135"/>
      <c r="AE98" s="135"/>
      <c r="AF98" s="135"/>
      <c r="AG98" s="132" t="s">
        <v>885</v>
      </c>
      <c r="AH98" s="135"/>
      <c r="AI98" s="120"/>
      <c r="AJ98" s="135"/>
      <c r="AK98" s="77"/>
    </row>
    <row r="99" spans="1:37" s="2" customFormat="1" ht="180">
      <c r="A99" s="15" t="s">
        <v>1248</v>
      </c>
      <c r="B99" s="16" t="s">
        <v>426</v>
      </c>
      <c r="C99" s="20" t="s">
        <v>399</v>
      </c>
      <c r="D99" s="21" t="s">
        <v>52</v>
      </c>
      <c r="E99" s="22" t="s">
        <v>400</v>
      </c>
      <c r="F99" s="46" t="s">
        <v>175</v>
      </c>
      <c r="G99" s="62" t="s">
        <v>176</v>
      </c>
      <c r="H99" s="164" t="s">
        <v>401</v>
      </c>
      <c r="I99" s="91" t="s">
        <v>1382</v>
      </c>
      <c r="J99" s="145" t="s">
        <v>402</v>
      </c>
      <c r="K99" s="147" t="s">
        <v>403</v>
      </c>
      <c r="L99" s="147" t="s">
        <v>384</v>
      </c>
      <c r="M99" s="147" t="s">
        <v>195</v>
      </c>
      <c r="N99" s="149" t="s">
        <v>385</v>
      </c>
      <c r="O99" s="129">
        <f t="shared" si="5"/>
        <v>1</v>
      </c>
      <c r="P99" s="129">
        <v>12</v>
      </c>
      <c r="Q99" s="130"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9">
        <f t="shared" si="6"/>
        <v>9</v>
      </c>
      <c r="S99" s="131"/>
      <c r="T99" s="129" t="str">
        <f t="shared" si="7"/>
        <v>UNK</v>
      </c>
      <c r="U99" s="129"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9" t="b">
        <f ca="1" t="array" ref="V99">IF(OR(LEN(F99)&gt;P99+1),FALSE,IF(LEFT(G99,5)="{TEXT",TRUE,IF(AND(ISBLANK(F99)=FALSE,G99="{DATE_TEXT-YYYY-MM-DD}",LEN(F99)&lt;&gt;10),FALSE,IF(AND(ISBLANK(F99)=FALSE,ISNUMBER(SUMPRODUCT(SEARCH(MID(F99,ROW(INDIRECT("1:"&amp;LEN(TRIM(F99)))),1)," "&amp;W99&amp;CHAR(10)&amp;"""")))=FALSE),FALSE,TRUE))))</f>
        <v>1</v>
      </c>
      <c r="W99" s="130"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5"/>
      <c r="Y99" s="135"/>
      <c r="Z99" s="135"/>
      <c r="AA99" s="135"/>
      <c r="AB99" s="137"/>
      <c r="AC99" s="137"/>
      <c r="AD99" s="135"/>
      <c r="AE99" s="135"/>
      <c r="AF99" s="135"/>
      <c r="AG99" s="132" t="s">
        <v>882</v>
      </c>
      <c r="AH99" s="135"/>
      <c r="AI99" s="120"/>
      <c r="AJ99" s="135"/>
      <c r="AK99" s="77"/>
    </row>
    <row r="100" spans="1:37" s="2" customFormat="1" ht="285">
      <c r="A100" s="15" t="s">
        <v>1249</v>
      </c>
      <c r="B100" s="16" t="s">
        <v>433</v>
      </c>
      <c r="C100" s="17" t="s">
        <v>399</v>
      </c>
      <c r="D100" s="18" t="s">
        <v>62</v>
      </c>
      <c r="E100" s="23" t="s">
        <v>405</v>
      </c>
      <c r="F100" s="142" t="s">
        <v>1459</v>
      </c>
      <c r="G100" s="111" t="s">
        <v>199</v>
      </c>
      <c r="H100" s="166"/>
      <c r="I100" s="91" t="s">
        <v>1348</v>
      </c>
      <c r="J100" s="156" t="s">
        <v>402</v>
      </c>
      <c r="K100" s="154" t="s">
        <v>403</v>
      </c>
      <c r="L100" s="154" t="s">
        <v>384</v>
      </c>
      <c r="M100" s="154" t="s">
        <v>195</v>
      </c>
      <c r="N100" s="172" t="s">
        <v>385</v>
      </c>
      <c r="O100" s="129">
        <f t="shared" si="5"/>
        <v>1</v>
      </c>
      <c r="P100" s="129">
        <v>10000</v>
      </c>
      <c r="Q100" s="130"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9">
        <f t="shared" si="6"/>
        <v>785</v>
      </c>
      <c r="S100" s="131" t="s">
        <v>49</v>
      </c>
      <c r="T100" s="129" t="str">
        <f t="shared" si="7"/>
        <v>UNK</v>
      </c>
      <c r="U100" s="129"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9" t="b">
        <f ca="1" t="array" ref="V100">IF(OR(LEN(F100)&gt;P100+1),FALSE,IF(LEFT(G100,5)="{TEXT",TRUE,IF(AND(ISBLANK(F100)=FALSE,G100="{DATE_TEXT-YYYY-MM-DD}",LEN(F100)&lt;&gt;10),FALSE,IF(AND(ISBLANK(F100)=FALSE,ISNUMBER(SUMPRODUCT(SEARCH(MID(F100,ROW(INDIRECT("1:"&amp;LEN(TRIM(F100)))),1)," "&amp;W100&amp;CHAR(10)&amp;"""")))=FALSE),FALSE,TRUE))))</f>
        <v>1</v>
      </c>
      <c r="W100" s="130"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5"/>
      <c r="Y100" s="135"/>
      <c r="Z100" s="135"/>
      <c r="AA100" s="135"/>
      <c r="AB100" s="137"/>
      <c r="AC100" s="137"/>
      <c r="AD100" s="135"/>
      <c r="AE100" s="135"/>
      <c r="AF100" s="135"/>
      <c r="AG100" s="132" t="s">
        <v>889</v>
      </c>
      <c r="AH100" s="135"/>
      <c r="AI100" s="120"/>
      <c r="AJ100" s="135"/>
      <c r="AK100" s="77"/>
    </row>
    <row r="101" spans="1:37" s="2" customFormat="1" ht="105">
      <c r="A101" s="15" t="s">
        <v>1250</v>
      </c>
      <c r="B101" s="16" t="s">
        <v>435</v>
      </c>
      <c r="C101" s="20" t="s">
        <v>407</v>
      </c>
      <c r="D101" s="21" t="s">
        <v>52</v>
      </c>
      <c r="E101" s="22" t="s">
        <v>408</v>
      </c>
      <c r="F101" s="46" t="s">
        <v>175</v>
      </c>
      <c r="G101" s="62" t="s">
        <v>176</v>
      </c>
      <c r="H101" s="164" t="s">
        <v>409</v>
      </c>
      <c r="I101" s="91" t="s">
        <v>1375</v>
      </c>
      <c r="J101" s="145" t="s">
        <v>410</v>
      </c>
      <c r="K101" s="147" t="s">
        <v>411</v>
      </c>
      <c r="L101" s="147" t="s">
        <v>412</v>
      </c>
      <c r="M101" s="147" t="s">
        <v>195</v>
      </c>
      <c r="N101" s="149" t="s">
        <v>413</v>
      </c>
      <c r="O101" s="129">
        <f t="shared" si="5"/>
        <v>1</v>
      </c>
      <c r="P101" s="129">
        <v>12</v>
      </c>
      <c r="Q101" s="130"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9">
        <f t="shared" si="6"/>
        <v>9</v>
      </c>
      <c r="S101" s="131"/>
      <c r="T101" s="129" t="str">
        <f t="shared" si="7"/>
        <v>UNK</v>
      </c>
      <c r="U101" s="129"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9" t="b">
        <f ca="1" t="array" ref="V101">IF(OR(LEN(F101)&gt;P101+1),FALSE,IF(LEFT(G101,5)="{TEXT",TRUE,IF(AND(ISBLANK(F101)=FALSE,G101="{DATE_TEXT-YYYY-MM-DD}",LEN(F101)&lt;&gt;10),FALSE,IF(AND(ISBLANK(F101)=FALSE,ISNUMBER(SUMPRODUCT(SEARCH(MID(F101,ROW(INDIRECT("1:"&amp;LEN(TRIM(F101)))),1)," "&amp;W101&amp;CHAR(10)&amp;"""")))=FALSE),FALSE,TRUE))))</f>
        <v>1</v>
      </c>
      <c r="W101" s="130"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5"/>
      <c r="Y101" s="135"/>
      <c r="Z101" s="135"/>
      <c r="AA101" s="135"/>
      <c r="AB101" s="137"/>
      <c r="AC101" s="137"/>
      <c r="AD101" s="135"/>
      <c r="AE101" s="135"/>
      <c r="AF101" s="135"/>
      <c r="AG101" s="132" t="s">
        <v>970</v>
      </c>
      <c r="AH101" s="135"/>
      <c r="AI101" s="120"/>
      <c r="AJ101" s="135"/>
      <c r="AK101" s="77"/>
    </row>
    <row r="102" spans="1:37" s="2" customFormat="1" ht="120.75">
      <c r="A102" s="15" t="s">
        <v>1251</v>
      </c>
      <c r="B102" s="16" t="s">
        <v>442</v>
      </c>
      <c r="C102" s="20" t="s">
        <v>407</v>
      </c>
      <c r="D102" s="21" t="s">
        <v>52</v>
      </c>
      <c r="E102" s="22" t="s">
        <v>415</v>
      </c>
      <c r="F102" s="46" t="s">
        <v>1467</v>
      </c>
      <c r="G102" s="62" t="s">
        <v>199</v>
      </c>
      <c r="H102" s="166"/>
      <c r="I102" s="91" t="s">
        <v>1329</v>
      </c>
      <c r="J102" s="156" t="s">
        <v>410</v>
      </c>
      <c r="K102" s="154" t="s">
        <v>411</v>
      </c>
      <c r="L102" s="154" t="s">
        <v>412</v>
      </c>
      <c r="M102" s="154" t="s">
        <v>195</v>
      </c>
      <c r="N102" s="172" t="s">
        <v>413</v>
      </c>
      <c r="O102" s="129">
        <f t="shared" si="5"/>
        <v>1</v>
      </c>
      <c r="P102" s="129">
        <v>10000</v>
      </c>
      <c r="Q102" s="130"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9">
        <f t="shared" si="6"/>
        <v>198</v>
      </c>
      <c r="S102" s="131"/>
      <c r="T102" s="129" t="str">
        <f t="shared" si="7"/>
        <v>UNK</v>
      </c>
      <c r="U102" s="129"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9" t="b">
        <f ca="1" t="array" ref="V102">IF(OR(LEN(F102)&gt;P102+1),FALSE,IF(LEFT(G102,5)="{TEXT",TRUE,IF(AND(ISBLANK(F102)=FALSE,G102="{DATE_TEXT-YYYY-MM-DD}",LEN(F102)&lt;&gt;10),FALSE,IF(AND(ISBLANK(F102)=FALSE,ISNUMBER(SUMPRODUCT(SEARCH(MID(F102,ROW(INDIRECT("1:"&amp;LEN(TRIM(F102)))),1)," "&amp;W102&amp;CHAR(10)&amp;"""")))=FALSE),FALSE,TRUE))))</f>
        <v>1</v>
      </c>
      <c r="W102" s="130"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5"/>
      <c r="Y102" s="135"/>
      <c r="Z102" s="135"/>
      <c r="AA102" s="135"/>
      <c r="AB102" s="137"/>
      <c r="AC102" s="137"/>
      <c r="AD102" s="135"/>
      <c r="AE102" s="135"/>
      <c r="AF102" s="135"/>
      <c r="AG102" s="132" t="s">
        <v>1004</v>
      </c>
      <c r="AH102" s="135"/>
      <c r="AI102" s="120"/>
      <c r="AJ102" s="135"/>
      <c r="AK102" s="77"/>
    </row>
    <row r="103" spans="1:37" s="2" customFormat="1" ht="105">
      <c r="A103" s="15" t="s">
        <v>1252</v>
      </c>
      <c r="B103" s="16" t="s">
        <v>444</v>
      </c>
      <c r="C103" s="20" t="s">
        <v>417</v>
      </c>
      <c r="D103" s="21" t="s">
        <v>52</v>
      </c>
      <c r="E103" s="22" t="s">
        <v>418</v>
      </c>
      <c r="F103" s="46" t="s">
        <v>175</v>
      </c>
      <c r="G103" s="62" t="s">
        <v>190</v>
      </c>
      <c r="H103" s="164" t="s">
        <v>419</v>
      </c>
      <c r="I103" s="96" t="s">
        <v>1374</v>
      </c>
      <c r="J103" s="145" t="s">
        <v>420</v>
      </c>
      <c r="K103" s="147" t="s">
        <v>421</v>
      </c>
      <c r="L103" s="147" t="s">
        <v>422</v>
      </c>
      <c r="M103" s="147" t="s">
        <v>195</v>
      </c>
      <c r="N103" s="149" t="s">
        <v>423</v>
      </c>
      <c r="O103" s="129">
        <f t="shared" si="5"/>
        <v>1</v>
      </c>
      <c r="P103" s="129">
        <v>12</v>
      </c>
      <c r="Q103" s="130"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9">
        <f t="shared" si="6"/>
        <v>9</v>
      </c>
      <c r="S103" s="131"/>
      <c r="T103" s="129" t="str">
        <f t="shared" si="7"/>
        <v>UNK</v>
      </c>
      <c r="U103" s="129"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9" t="b">
        <f ca="1" t="array" ref="V103">IF(OR(LEN(F103)&gt;P103+1),FALSE,IF(LEFT(G103,5)="{TEXT",TRUE,IF(AND(ISBLANK(F103)=FALSE,G103="{DATE_TEXT-YYYY-MM-DD}",LEN(F103)&lt;&gt;10),FALSE,IF(AND(ISBLANK(F103)=FALSE,ISNUMBER(SUMPRODUCT(SEARCH(MID(F103,ROW(INDIRECT("1:"&amp;LEN(TRIM(F103)))),1)," "&amp;W103&amp;CHAR(10)&amp;"""")))=FALSE),FALSE,TRUE))))</f>
        <v>1</v>
      </c>
      <c r="W103" s="130"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5"/>
      <c r="Y103" s="135"/>
      <c r="Z103" s="135"/>
      <c r="AA103" s="135"/>
      <c r="AB103" s="137"/>
      <c r="AC103" s="137"/>
      <c r="AD103" s="135"/>
      <c r="AE103" s="135"/>
      <c r="AF103" s="135"/>
      <c r="AG103" s="132" t="s">
        <v>886</v>
      </c>
      <c r="AH103" s="135"/>
      <c r="AI103" s="120"/>
      <c r="AJ103" s="135"/>
      <c r="AK103" s="77"/>
    </row>
    <row r="104" spans="1:37" s="2" customFormat="1" ht="120.75">
      <c r="A104" s="15" t="s">
        <v>1253</v>
      </c>
      <c r="B104" s="16" t="s">
        <v>451</v>
      </c>
      <c r="C104" s="20" t="s">
        <v>417</v>
      </c>
      <c r="D104" s="21" t="s">
        <v>52</v>
      </c>
      <c r="E104" s="22" t="s">
        <v>425</v>
      </c>
      <c r="F104" s="46" t="s">
        <v>1455</v>
      </c>
      <c r="G104" s="62" t="s">
        <v>199</v>
      </c>
      <c r="H104" s="166"/>
      <c r="I104" s="91" t="s">
        <v>1383</v>
      </c>
      <c r="J104" s="156" t="s">
        <v>420</v>
      </c>
      <c r="K104" s="154" t="s">
        <v>421</v>
      </c>
      <c r="L104" s="154" t="s">
        <v>422</v>
      </c>
      <c r="M104" s="154" t="s">
        <v>195</v>
      </c>
      <c r="N104" s="172" t="s">
        <v>423</v>
      </c>
      <c r="O104" s="129">
        <f t="shared" si="5"/>
        <v>1</v>
      </c>
      <c r="P104" s="129">
        <v>10000</v>
      </c>
      <c r="Q104" s="130"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9">
        <f t="shared" si="6"/>
        <v>107</v>
      </c>
      <c r="S104" s="131"/>
      <c r="T104" s="129" t="str">
        <f t="shared" si="7"/>
        <v>UNK</v>
      </c>
      <c r="U104" s="129"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9" t="b">
        <f ca="1" t="array" ref="V104">IF(OR(LEN(F104)&gt;P104+1),FALSE,IF(LEFT(G104,5)="{TEXT",TRUE,IF(AND(ISBLANK(F104)=FALSE,G104="{DATE_TEXT-YYYY-MM-DD}",LEN(F104)&lt;&gt;10),FALSE,IF(AND(ISBLANK(F104)=FALSE,ISNUMBER(SUMPRODUCT(SEARCH(MID(F104,ROW(INDIRECT("1:"&amp;LEN(TRIM(F104)))),1)," "&amp;W104&amp;CHAR(10)&amp;"""")))=FALSE),FALSE,TRUE))))</f>
        <v>1</v>
      </c>
      <c r="W104" s="130"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5"/>
      <c r="Y104" s="135"/>
      <c r="Z104" s="135"/>
      <c r="AA104" s="135"/>
      <c r="AB104" s="137"/>
      <c r="AC104" s="137"/>
      <c r="AD104" s="135"/>
      <c r="AE104" s="135"/>
      <c r="AF104" s="135"/>
      <c r="AG104" s="132" t="s">
        <v>894</v>
      </c>
      <c r="AH104" s="135"/>
      <c r="AI104" s="120"/>
      <c r="AJ104" s="135"/>
      <c r="AK104" s="77"/>
    </row>
    <row r="105" spans="1:37" s="2" customFormat="1" ht="105">
      <c r="A105" s="15" t="s">
        <v>1254</v>
      </c>
      <c r="B105" s="16" t="s">
        <v>453</v>
      </c>
      <c r="C105" s="20" t="s">
        <v>427</v>
      </c>
      <c r="D105" s="21" t="s">
        <v>52</v>
      </c>
      <c r="E105" s="22" t="s">
        <v>428</v>
      </c>
      <c r="F105" s="46" t="s">
        <v>175</v>
      </c>
      <c r="G105" s="62" t="s">
        <v>190</v>
      </c>
      <c r="H105" s="164" t="s">
        <v>429</v>
      </c>
      <c r="I105" s="96" t="s">
        <v>1374</v>
      </c>
      <c r="J105" s="145" t="s">
        <v>430</v>
      </c>
      <c r="K105" s="147" t="s">
        <v>431</v>
      </c>
      <c r="L105" s="147" t="s">
        <v>432</v>
      </c>
      <c r="M105" s="147" t="s">
        <v>171</v>
      </c>
      <c r="N105" s="149" t="s">
        <v>423</v>
      </c>
      <c r="O105" s="129">
        <f t="shared" si="5"/>
        <v>1</v>
      </c>
      <c r="P105" s="129">
        <v>12</v>
      </c>
      <c r="Q105" s="130"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9">
        <f t="shared" si="6"/>
        <v>9</v>
      </c>
      <c r="S105" s="131"/>
      <c r="T105" s="129" t="str">
        <f t="shared" si="7"/>
        <v>UNK</v>
      </c>
      <c r="U105" s="129"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9" t="b">
        <f ca="1" t="array" ref="V105">IF(OR(LEN(F105)&gt;P105+1),FALSE,IF(LEFT(G105,5)="{TEXT",TRUE,IF(AND(ISBLANK(F105)=FALSE,G105="{DATE_TEXT-YYYY-MM-DD}",LEN(F105)&lt;&gt;10),FALSE,IF(AND(ISBLANK(F105)=FALSE,ISNUMBER(SUMPRODUCT(SEARCH(MID(F105,ROW(INDIRECT("1:"&amp;LEN(TRIM(F105)))),1)," "&amp;W105&amp;CHAR(10)&amp;"""")))=FALSE),FALSE,TRUE))))</f>
        <v>1</v>
      </c>
      <c r="W105" s="130"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5"/>
      <c r="Y105" s="135"/>
      <c r="Z105" s="135"/>
      <c r="AA105" s="135"/>
      <c r="AB105" s="137"/>
      <c r="AC105" s="137"/>
      <c r="AD105" s="135"/>
      <c r="AE105" s="135"/>
      <c r="AF105" s="135"/>
      <c r="AG105" s="132" t="s">
        <v>888</v>
      </c>
      <c r="AH105" s="135"/>
      <c r="AI105" s="120"/>
      <c r="AJ105" s="135"/>
      <c r="AK105" s="77"/>
    </row>
    <row r="106" spans="1:37" s="2" customFormat="1" ht="120.75">
      <c r="A106" s="15" t="s">
        <v>1255</v>
      </c>
      <c r="B106" s="16" t="s">
        <v>460</v>
      </c>
      <c r="C106" s="30" t="s">
        <v>427</v>
      </c>
      <c r="D106" s="31" t="s">
        <v>46</v>
      </c>
      <c r="E106" s="26" t="s">
        <v>434</v>
      </c>
      <c r="F106" s="65" t="s">
        <v>1460</v>
      </c>
      <c r="G106" s="112" t="s">
        <v>114</v>
      </c>
      <c r="H106" s="166"/>
      <c r="I106" s="91" t="s">
        <v>1336</v>
      </c>
      <c r="J106" s="156" t="s">
        <v>430</v>
      </c>
      <c r="K106" s="154" t="s">
        <v>431</v>
      </c>
      <c r="L106" s="154" t="s">
        <v>432</v>
      </c>
      <c r="M106" s="154" t="s">
        <v>171</v>
      </c>
      <c r="N106" s="172" t="s">
        <v>423</v>
      </c>
      <c r="O106" s="129">
        <f t="shared" si="5"/>
        <v>1</v>
      </c>
      <c r="P106" s="129">
        <v>5000</v>
      </c>
      <c r="Q106" s="130"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9">
        <f t="shared" si="6"/>
        <v>235</v>
      </c>
      <c r="S106" s="131"/>
      <c r="T106" s="129" t="str">
        <f t="shared" si="7"/>
        <v>UNK</v>
      </c>
      <c r="U106" s="129"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9" t="b">
        <f ca="1" t="array" ref="V106">IF(OR(LEN(F106)&gt;P106+1),FALSE,IF(LEFT(G106,5)="{TEXT",TRUE,IF(AND(ISBLANK(F106)=FALSE,G106="{DATE_TEXT-YYYY-MM-DD}",LEN(F106)&lt;&gt;10),FALSE,IF(AND(ISBLANK(F106)=FALSE,ISNUMBER(SUMPRODUCT(SEARCH(MID(F106,ROW(INDIRECT("1:"&amp;LEN(TRIM(F106)))),1)," "&amp;W106&amp;CHAR(10)&amp;"""")))=FALSE),FALSE,TRUE))))</f>
        <v>1</v>
      </c>
      <c r="W106" s="130"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5"/>
      <c r="Y106" s="135"/>
      <c r="Z106" s="135"/>
      <c r="AA106" s="135"/>
      <c r="AB106" s="137"/>
      <c r="AC106" s="137"/>
      <c r="AD106" s="135"/>
      <c r="AE106" s="135"/>
      <c r="AF106" s="135"/>
      <c r="AG106" s="132" t="s">
        <v>891</v>
      </c>
      <c r="AH106" s="135"/>
      <c r="AI106" s="120"/>
      <c r="AJ106" s="135"/>
      <c r="AK106" s="77"/>
    </row>
    <row r="107" spans="1:37" s="2" customFormat="1" ht="105">
      <c r="A107" s="15" t="s">
        <v>1256</v>
      </c>
      <c r="B107" s="16" t="s">
        <v>462</v>
      </c>
      <c r="C107" s="20" t="s">
        <v>436</v>
      </c>
      <c r="D107" s="21" t="s">
        <v>52</v>
      </c>
      <c r="E107" s="22" t="s">
        <v>437</v>
      </c>
      <c r="F107" s="46" t="s">
        <v>175</v>
      </c>
      <c r="G107" s="62" t="s">
        <v>190</v>
      </c>
      <c r="H107" s="164" t="s">
        <v>438</v>
      </c>
      <c r="I107" s="96" t="s">
        <v>1374</v>
      </c>
      <c r="J107" s="145" t="s">
        <v>439</v>
      </c>
      <c r="K107" s="147" t="s">
        <v>440</v>
      </c>
      <c r="L107" s="147" t="s">
        <v>441</v>
      </c>
      <c r="M107" s="147" t="s">
        <v>171</v>
      </c>
      <c r="N107" s="149" t="s">
        <v>423</v>
      </c>
      <c r="O107" s="129">
        <f t="shared" si="5"/>
        <v>1</v>
      </c>
      <c r="P107" s="129">
        <v>12</v>
      </c>
      <c r="Q107" s="130"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9">
        <f t="shared" si="6"/>
        <v>9</v>
      </c>
      <c r="S107" s="131"/>
      <c r="T107" s="129" t="str">
        <f t="shared" si="7"/>
        <v>UNK</v>
      </c>
      <c r="U107" s="129"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9" t="b">
        <f ca="1" t="array" ref="V107">IF(OR(LEN(F107)&gt;P107+1),FALSE,IF(LEFT(G107,5)="{TEXT",TRUE,IF(AND(ISBLANK(F107)=FALSE,G107="{DATE_TEXT-YYYY-MM-DD}",LEN(F107)&lt;&gt;10),FALSE,IF(AND(ISBLANK(F107)=FALSE,ISNUMBER(SUMPRODUCT(SEARCH(MID(F107,ROW(INDIRECT("1:"&amp;LEN(TRIM(F107)))),1)," "&amp;W107&amp;CHAR(10)&amp;"""")))=FALSE),FALSE,TRUE))))</f>
        <v>1</v>
      </c>
      <c r="W107" s="130"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5"/>
      <c r="Y107" s="135"/>
      <c r="Z107" s="135"/>
      <c r="AA107" s="135"/>
      <c r="AB107" s="137"/>
      <c r="AC107" s="137"/>
      <c r="AD107" s="135"/>
      <c r="AE107" s="135"/>
      <c r="AF107" s="135"/>
      <c r="AG107" s="132" t="s">
        <v>892</v>
      </c>
      <c r="AH107" s="135"/>
      <c r="AI107" s="120"/>
      <c r="AJ107" s="135"/>
      <c r="AK107" s="77"/>
    </row>
    <row r="108" spans="1:37" s="2" customFormat="1" ht="409.5">
      <c r="A108" s="15" t="s">
        <v>1257</v>
      </c>
      <c r="B108" s="16" t="s">
        <v>469</v>
      </c>
      <c r="C108" s="30" t="s">
        <v>436</v>
      </c>
      <c r="D108" s="31" t="s">
        <v>46</v>
      </c>
      <c r="E108" s="26" t="s">
        <v>443</v>
      </c>
      <c r="F108" s="141" t="s">
        <v>1498</v>
      </c>
      <c r="G108" s="112" t="s">
        <v>114</v>
      </c>
      <c r="H108" s="166"/>
      <c r="I108" s="91" t="s">
        <v>1336</v>
      </c>
      <c r="J108" s="156" t="s">
        <v>439</v>
      </c>
      <c r="K108" s="154" t="s">
        <v>440</v>
      </c>
      <c r="L108" s="154" t="s">
        <v>441</v>
      </c>
      <c r="M108" s="154" t="s">
        <v>171</v>
      </c>
      <c r="N108" s="172" t="s">
        <v>423</v>
      </c>
      <c r="O108" s="129">
        <f t="shared" si="5"/>
        <v>1</v>
      </c>
      <c r="P108" s="129">
        <v>5000</v>
      </c>
      <c r="Q108" s="130"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9">
        <f t="shared" si="6"/>
        <v>1833</v>
      </c>
      <c r="S108" s="131"/>
      <c r="T108" s="129" t="str">
        <f t="shared" si="7"/>
        <v>UNK</v>
      </c>
      <c r="U108" s="129"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9" t="b">
        <f ca="1" t="array" ref="V108">IF(OR(LEN(F108)&gt;P108+1),FALSE,IF(LEFT(G108,5)="{TEXT",TRUE,IF(AND(ISBLANK(F108)=FALSE,G108="{DATE_TEXT-YYYY-MM-DD}",LEN(F108)&lt;&gt;10),FALSE,IF(AND(ISBLANK(F108)=FALSE,ISNUMBER(SUMPRODUCT(SEARCH(MID(F108,ROW(INDIRECT("1:"&amp;LEN(TRIM(F108)))),1)," "&amp;W108&amp;CHAR(10)&amp;"""")))=FALSE),FALSE,TRUE))))</f>
        <v>1</v>
      </c>
      <c r="W108" s="130"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5"/>
      <c r="Y108" s="135"/>
      <c r="Z108" s="135"/>
      <c r="AA108" s="135"/>
      <c r="AB108" s="137"/>
      <c r="AC108" s="137"/>
      <c r="AD108" s="135"/>
      <c r="AE108" s="135"/>
      <c r="AF108" s="135"/>
      <c r="AG108" s="132" t="s">
        <v>893</v>
      </c>
      <c r="AH108" s="135"/>
      <c r="AI108" s="120"/>
      <c r="AJ108" s="135"/>
      <c r="AK108" s="77"/>
    </row>
    <row r="109" spans="1:37" s="2" customFormat="1" ht="105">
      <c r="A109" s="15" t="s">
        <v>1258</v>
      </c>
      <c r="B109" s="16" t="s">
        <v>471</v>
      </c>
      <c r="C109" s="20" t="s">
        <v>445</v>
      </c>
      <c r="D109" s="21" t="s">
        <v>52</v>
      </c>
      <c r="E109" s="22" t="s">
        <v>446</v>
      </c>
      <c r="F109" s="61" t="s">
        <v>175</v>
      </c>
      <c r="G109" s="62" t="s">
        <v>190</v>
      </c>
      <c r="H109" s="164" t="s">
        <v>447</v>
      </c>
      <c r="I109" s="96" t="s">
        <v>1374</v>
      </c>
      <c r="J109" s="145" t="s">
        <v>448</v>
      </c>
      <c r="K109" s="147" t="s">
        <v>449</v>
      </c>
      <c r="L109" s="147" t="s">
        <v>450</v>
      </c>
      <c r="M109" s="147" t="s">
        <v>171</v>
      </c>
      <c r="N109" s="149" t="s">
        <v>423</v>
      </c>
      <c r="O109" s="129">
        <f t="shared" si="5"/>
        <v>1</v>
      </c>
      <c r="P109" s="129">
        <v>12</v>
      </c>
      <c r="Q109" s="130"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9">
        <f t="shared" si="6"/>
        <v>9</v>
      </c>
      <c r="S109" s="131"/>
      <c r="T109" s="129" t="str">
        <f t="shared" si="7"/>
        <v>UNK</v>
      </c>
      <c r="U109" s="129"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9" t="b">
        <f ca="1" t="array" ref="V109">IF(OR(LEN(F109)&gt;P109+1),FALSE,IF(LEFT(G109,5)="{TEXT",TRUE,IF(AND(ISBLANK(F109)=FALSE,G109="{DATE_TEXT-YYYY-MM-DD}",LEN(F109)&lt;&gt;10),FALSE,IF(AND(ISBLANK(F109)=FALSE,ISNUMBER(SUMPRODUCT(SEARCH(MID(F109,ROW(INDIRECT("1:"&amp;LEN(TRIM(F109)))),1)," "&amp;W109&amp;CHAR(10)&amp;"""")))=FALSE),FALSE,TRUE))))</f>
        <v>1</v>
      </c>
      <c r="W109" s="130"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5"/>
      <c r="Y109" s="135"/>
      <c r="Z109" s="135"/>
      <c r="AA109" s="135"/>
      <c r="AB109" s="137"/>
      <c r="AC109" s="137"/>
      <c r="AD109" s="135"/>
      <c r="AE109" s="135"/>
      <c r="AF109" s="135"/>
      <c r="AG109" s="132" t="s">
        <v>887</v>
      </c>
      <c r="AH109" s="135"/>
      <c r="AI109" s="120"/>
      <c r="AJ109" s="135"/>
      <c r="AK109" s="77"/>
    </row>
    <row r="110" spans="1:37" s="2" customFormat="1" ht="120.75">
      <c r="A110" s="15" t="s">
        <v>1259</v>
      </c>
      <c r="B110" s="16" t="s">
        <v>474</v>
      </c>
      <c r="C110" s="30" t="s">
        <v>445</v>
      </c>
      <c r="D110" s="31" t="s">
        <v>46</v>
      </c>
      <c r="E110" s="26" t="s">
        <v>452</v>
      </c>
      <c r="F110" s="65" t="s">
        <v>1461</v>
      </c>
      <c r="G110" s="112" t="s">
        <v>114</v>
      </c>
      <c r="H110" s="166"/>
      <c r="I110" s="91" t="s">
        <v>1336</v>
      </c>
      <c r="J110" s="156" t="s">
        <v>448</v>
      </c>
      <c r="K110" s="154" t="s">
        <v>449</v>
      </c>
      <c r="L110" s="154" t="s">
        <v>450</v>
      </c>
      <c r="M110" s="154" t="s">
        <v>171</v>
      </c>
      <c r="N110" s="172" t="s">
        <v>423</v>
      </c>
      <c r="O110" s="129">
        <f t="shared" si="5"/>
        <v>1</v>
      </c>
      <c r="P110" s="129">
        <v>5000</v>
      </c>
      <c r="Q110" s="130"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9">
        <f t="shared" si="6"/>
        <v>209</v>
      </c>
      <c r="S110" s="131"/>
      <c r="T110" s="129" t="str">
        <f t="shared" si="7"/>
        <v>UNK</v>
      </c>
      <c r="U110" s="129"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9" t="b">
        <f ca="1" t="array" ref="V110">IF(OR(LEN(F110)&gt;P110+1),FALSE,IF(LEFT(G110,5)="{TEXT",TRUE,IF(AND(ISBLANK(F110)=FALSE,G110="{DATE_TEXT-YYYY-MM-DD}",LEN(F110)&lt;&gt;10),FALSE,IF(AND(ISBLANK(F110)=FALSE,ISNUMBER(SUMPRODUCT(SEARCH(MID(F110,ROW(INDIRECT("1:"&amp;LEN(TRIM(F110)))),1)," "&amp;W110&amp;CHAR(10)&amp;"""")))=FALSE),FALSE,TRUE))))</f>
        <v>1</v>
      </c>
      <c r="W110" s="130"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5"/>
      <c r="Y110" s="135"/>
      <c r="Z110" s="135"/>
      <c r="AA110" s="135"/>
      <c r="AB110" s="137"/>
      <c r="AC110" s="137"/>
      <c r="AD110" s="135"/>
      <c r="AE110" s="135"/>
      <c r="AF110" s="135"/>
      <c r="AG110" s="132" t="s">
        <v>896</v>
      </c>
      <c r="AH110" s="135"/>
      <c r="AI110" s="120"/>
      <c r="AJ110" s="135"/>
      <c r="AK110" s="77"/>
    </row>
    <row r="111" spans="1:37" s="2" customFormat="1" ht="105">
      <c r="A111" s="15" t="s">
        <v>1260</v>
      </c>
      <c r="B111" s="16" t="s">
        <v>476</v>
      </c>
      <c r="C111" s="20" t="s">
        <v>454</v>
      </c>
      <c r="D111" s="21" t="s">
        <v>52</v>
      </c>
      <c r="E111" s="22" t="s">
        <v>455</v>
      </c>
      <c r="F111" s="46" t="s">
        <v>175</v>
      </c>
      <c r="G111" s="62" t="s">
        <v>190</v>
      </c>
      <c r="H111" s="164" t="s">
        <v>456</v>
      </c>
      <c r="I111" s="96" t="s">
        <v>1374</v>
      </c>
      <c r="J111" s="145" t="s">
        <v>457</v>
      </c>
      <c r="K111" s="147" t="s">
        <v>458</v>
      </c>
      <c r="L111" s="147" t="s">
        <v>459</v>
      </c>
      <c r="M111" s="147" t="s">
        <v>171</v>
      </c>
      <c r="N111" s="149" t="s">
        <v>423</v>
      </c>
      <c r="O111" s="129">
        <f t="shared" si="5"/>
        <v>1</v>
      </c>
      <c r="P111" s="129">
        <v>12</v>
      </c>
      <c r="Q111" s="130"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9">
        <f t="shared" si="6"/>
        <v>9</v>
      </c>
      <c r="S111" s="131"/>
      <c r="T111" s="129" t="str">
        <f t="shared" si="7"/>
        <v>UNK</v>
      </c>
      <c r="U111" s="129"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9" t="b">
        <f ca="1" t="array" ref="V111">IF(OR(LEN(F111)&gt;P111+1),FALSE,IF(LEFT(G111,5)="{TEXT",TRUE,IF(AND(ISBLANK(F111)=FALSE,G111="{DATE_TEXT-YYYY-MM-DD}",LEN(F111)&lt;&gt;10),FALSE,IF(AND(ISBLANK(F111)=FALSE,ISNUMBER(SUMPRODUCT(SEARCH(MID(F111,ROW(INDIRECT("1:"&amp;LEN(TRIM(F111)))),1)," "&amp;W111&amp;CHAR(10)&amp;"""")))=FALSE),FALSE,TRUE))))</f>
        <v>1</v>
      </c>
      <c r="W111" s="130"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5"/>
      <c r="Y111" s="135"/>
      <c r="Z111" s="135"/>
      <c r="AA111" s="135"/>
      <c r="AB111" s="137"/>
      <c r="AC111" s="137"/>
      <c r="AD111" s="135"/>
      <c r="AE111" s="135"/>
      <c r="AF111" s="135"/>
      <c r="AG111" s="132" t="s">
        <v>900</v>
      </c>
      <c r="AH111" s="135"/>
      <c r="AI111" s="120"/>
      <c r="AJ111" s="135"/>
      <c r="AK111" s="77"/>
    </row>
    <row r="112" spans="1:37" s="2" customFormat="1" ht="165">
      <c r="A112" s="15" t="s">
        <v>1261</v>
      </c>
      <c r="B112" s="16" t="s">
        <v>484</v>
      </c>
      <c r="C112" s="30" t="s">
        <v>454</v>
      </c>
      <c r="D112" s="31" t="s">
        <v>46</v>
      </c>
      <c r="E112" s="26" t="s">
        <v>461</v>
      </c>
      <c r="F112" s="141" t="s">
        <v>1486</v>
      </c>
      <c r="G112" s="112" t="s">
        <v>114</v>
      </c>
      <c r="H112" s="166"/>
      <c r="I112" s="91" t="s">
        <v>1336</v>
      </c>
      <c r="J112" s="156" t="s">
        <v>457</v>
      </c>
      <c r="K112" s="154" t="s">
        <v>458</v>
      </c>
      <c r="L112" s="154" t="s">
        <v>459</v>
      </c>
      <c r="M112" s="154" t="s">
        <v>171</v>
      </c>
      <c r="N112" s="172" t="s">
        <v>423</v>
      </c>
      <c r="O112" s="129">
        <f t="shared" si="5"/>
        <v>1</v>
      </c>
      <c r="P112" s="129">
        <v>5000</v>
      </c>
      <c r="Q112" s="130"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9">
        <f t="shared" si="6"/>
        <v>401</v>
      </c>
      <c r="S112" s="131"/>
      <c r="T112" s="129" t="str">
        <f t="shared" si="7"/>
        <v>UNK</v>
      </c>
      <c r="U112" s="129"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9" t="b">
        <f ca="1" t="array" ref="V112">IF(OR(LEN(F112)&gt;P112+1),FALSE,IF(LEFT(G112,5)="{TEXT",TRUE,IF(AND(ISBLANK(F112)=FALSE,G112="{DATE_TEXT-YYYY-MM-DD}",LEN(F112)&lt;&gt;10),FALSE,IF(AND(ISBLANK(F112)=FALSE,ISNUMBER(SUMPRODUCT(SEARCH(MID(F112,ROW(INDIRECT("1:"&amp;LEN(TRIM(F112)))),1)," "&amp;W112&amp;CHAR(10)&amp;"""")))=FALSE),FALSE,TRUE))))</f>
        <v>1</v>
      </c>
      <c r="W112" s="130"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5"/>
      <c r="Y112" s="135"/>
      <c r="Z112" s="135"/>
      <c r="AA112" s="135"/>
      <c r="AB112" s="137"/>
      <c r="AC112" s="137"/>
      <c r="AD112" s="135"/>
      <c r="AE112" s="135"/>
      <c r="AF112" s="135"/>
      <c r="AG112" s="132" t="s">
        <v>899</v>
      </c>
      <c r="AH112" s="135"/>
      <c r="AI112" s="120"/>
      <c r="AJ112" s="135"/>
      <c r="AK112" s="77"/>
    </row>
    <row r="113" spans="1:37" s="2" customFormat="1" ht="195">
      <c r="A113" s="15" t="s">
        <v>1262</v>
      </c>
      <c r="B113" s="16" t="s">
        <v>486</v>
      </c>
      <c r="C113" s="20" t="s">
        <v>463</v>
      </c>
      <c r="D113" s="21" t="s">
        <v>52</v>
      </c>
      <c r="E113" s="22" t="s">
        <v>464</v>
      </c>
      <c r="F113" s="46" t="s">
        <v>175</v>
      </c>
      <c r="G113" s="62" t="s">
        <v>176</v>
      </c>
      <c r="H113" s="164" t="s">
        <v>465</v>
      </c>
      <c r="I113" s="91" t="s">
        <v>1408</v>
      </c>
      <c r="J113" s="145" t="s">
        <v>466</v>
      </c>
      <c r="K113" s="147" t="s">
        <v>467</v>
      </c>
      <c r="L113" s="147" t="s">
        <v>468</v>
      </c>
      <c r="M113" s="147" t="s">
        <v>171</v>
      </c>
      <c r="N113" s="149" t="s">
        <v>423</v>
      </c>
      <c r="O113" s="129">
        <f t="shared" si="5"/>
        <v>1</v>
      </c>
      <c r="P113" s="129">
        <v>12</v>
      </c>
      <c r="Q113" s="130"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9">
        <f t="shared" si="6"/>
        <v>9</v>
      </c>
      <c r="S113" s="131"/>
      <c r="T113" s="129" t="str">
        <f t="shared" si="7"/>
        <v>UNK</v>
      </c>
      <c r="U113" s="129"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9" t="b">
        <f ca="1" t="array" ref="V113">IF(OR(LEN(F113)&gt;P113+1),FALSE,IF(LEFT(G113,5)="{TEXT",TRUE,IF(AND(ISBLANK(F113)=FALSE,G113="{DATE_TEXT-YYYY-MM-DD}",LEN(F113)&lt;&gt;10),FALSE,IF(AND(ISBLANK(F113)=FALSE,ISNUMBER(SUMPRODUCT(SEARCH(MID(F113,ROW(INDIRECT("1:"&amp;LEN(TRIM(F113)))),1)," "&amp;W113&amp;CHAR(10)&amp;"""")))=FALSE),FALSE,TRUE))))</f>
        <v>1</v>
      </c>
      <c r="W113" s="130"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5"/>
      <c r="Y113" s="135"/>
      <c r="Z113" s="135"/>
      <c r="AA113" s="135"/>
      <c r="AB113" s="137"/>
      <c r="AC113" s="137"/>
      <c r="AD113" s="135"/>
      <c r="AE113" s="135"/>
      <c r="AF113" s="135"/>
      <c r="AG113" s="132" t="s">
        <v>890</v>
      </c>
      <c r="AH113" s="135"/>
      <c r="AI113" s="120"/>
      <c r="AJ113" s="135"/>
      <c r="AK113" s="77"/>
    </row>
    <row r="114" spans="1:37" s="2" customFormat="1" ht="409.5">
      <c r="A114" s="15" t="s">
        <v>1263</v>
      </c>
      <c r="B114" s="16" t="s">
        <v>494</v>
      </c>
      <c r="C114" s="30" t="s">
        <v>463</v>
      </c>
      <c r="D114" s="31" t="s">
        <v>46</v>
      </c>
      <c r="E114" s="26" t="s">
        <v>470</v>
      </c>
      <c r="F114" s="141" t="s">
        <v>1498</v>
      </c>
      <c r="G114" s="112" t="s">
        <v>114</v>
      </c>
      <c r="H114" s="166"/>
      <c r="I114" s="91" t="s">
        <v>1349</v>
      </c>
      <c r="J114" s="155" t="s">
        <v>466</v>
      </c>
      <c r="K114" s="157"/>
      <c r="L114" s="157" t="s">
        <v>468</v>
      </c>
      <c r="M114" s="157" t="s">
        <v>171</v>
      </c>
      <c r="N114" s="173" t="s">
        <v>423</v>
      </c>
      <c r="O114" s="129">
        <f t="shared" si="5"/>
        <v>1</v>
      </c>
      <c r="P114" s="129">
        <v>5000</v>
      </c>
      <c r="Q114" s="130"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9">
        <f t="shared" si="6"/>
        <v>1833</v>
      </c>
      <c r="S114" s="131" t="s">
        <v>49</v>
      </c>
      <c r="T114" s="129" t="str">
        <f t="shared" si="7"/>
        <v>UNK</v>
      </c>
      <c r="U114" s="129"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9" t="b">
        <f ca="1" t="array" ref="V114">IF(OR(LEN(F114)&gt;P114+1),FALSE,IF(LEFT(G114,5)="{TEXT",TRUE,IF(AND(ISBLANK(F114)=FALSE,G114="{DATE_TEXT-YYYY-MM-DD}",LEN(F114)&lt;&gt;10),FALSE,IF(AND(ISBLANK(F114)=FALSE,ISNUMBER(SUMPRODUCT(SEARCH(MID(F114,ROW(INDIRECT("1:"&amp;LEN(TRIM(F114)))),1)," "&amp;W114&amp;CHAR(10)&amp;"""")))=FALSE),FALSE,TRUE))))</f>
        <v>1</v>
      </c>
      <c r="W114" s="130"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5"/>
      <c r="Y114" s="135"/>
      <c r="Z114" s="135"/>
      <c r="AA114" s="135"/>
      <c r="AB114" s="137"/>
      <c r="AC114" s="137"/>
      <c r="AD114" s="135"/>
      <c r="AE114" s="135"/>
      <c r="AF114" s="135"/>
      <c r="AG114" s="132" t="s">
        <v>895</v>
      </c>
      <c r="AH114" s="135"/>
      <c r="AI114" s="120"/>
      <c r="AJ114" s="135"/>
      <c r="AK114" s="77"/>
    </row>
    <row r="115" spans="1:37" s="2" customFormat="1" ht="225">
      <c r="A115" s="15" t="s">
        <v>1264</v>
      </c>
      <c r="B115" s="16" t="s">
        <v>496</v>
      </c>
      <c r="C115" s="20" t="s">
        <v>463</v>
      </c>
      <c r="D115" s="21" t="s">
        <v>52</v>
      </c>
      <c r="E115" s="22" t="s">
        <v>472</v>
      </c>
      <c r="F115" s="61" t="s">
        <v>175</v>
      </c>
      <c r="G115" s="62" t="s">
        <v>176</v>
      </c>
      <c r="H115" s="164" t="s">
        <v>473</v>
      </c>
      <c r="I115" s="91" t="s">
        <v>1407</v>
      </c>
      <c r="J115" s="155" t="s">
        <v>466</v>
      </c>
      <c r="K115" s="157"/>
      <c r="L115" s="157" t="s">
        <v>468</v>
      </c>
      <c r="M115" s="157" t="s">
        <v>171</v>
      </c>
      <c r="N115" s="173" t="s">
        <v>423</v>
      </c>
      <c r="O115" s="129">
        <f t="shared" si="5"/>
        <v>1</v>
      </c>
      <c r="P115" s="129">
        <v>12</v>
      </c>
      <c r="Q115" s="130"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9">
        <f t="shared" si="6"/>
        <v>9</v>
      </c>
      <c r="S115" s="131"/>
      <c r="T115" s="129" t="str">
        <f t="shared" si="7"/>
        <v>UNK</v>
      </c>
      <c r="U115" s="129"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9" t="b">
        <f ca="1" t="array" ref="V115">IF(OR(LEN(F115)&gt;P115+1),FALSE,IF(LEFT(G115,5)="{TEXT",TRUE,IF(AND(ISBLANK(F115)=FALSE,G115="{DATE_TEXT-YYYY-MM-DD}",LEN(F115)&lt;&gt;10),FALSE,IF(AND(ISBLANK(F115)=FALSE,ISNUMBER(SUMPRODUCT(SEARCH(MID(F115,ROW(INDIRECT("1:"&amp;LEN(TRIM(F115)))),1)," "&amp;W115&amp;CHAR(10)&amp;"""")))=FALSE),FALSE,TRUE))))</f>
        <v>1</v>
      </c>
      <c r="W115" s="130"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5"/>
      <c r="Y115" s="135"/>
      <c r="Z115" s="135"/>
      <c r="AA115" s="135"/>
      <c r="AB115" s="137"/>
      <c r="AC115" s="137"/>
      <c r="AD115" s="135"/>
      <c r="AE115" s="135"/>
      <c r="AF115" s="135"/>
      <c r="AG115" s="132" t="s">
        <v>901</v>
      </c>
      <c r="AH115" s="135"/>
      <c r="AI115" s="120"/>
      <c r="AJ115" s="135"/>
      <c r="AK115" s="77"/>
    </row>
    <row r="116" spans="1:37" s="2" customFormat="1" ht="409.5">
      <c r="A116" s="15" t="s">
        <v>1265</v>
      </c>
      <c r="B116" s="16" t="s">
        <v>502</v>
      </c>
      <c r="C116" s="30" t="s">
        <v>463</v>
      </c>
      <c r="D116" s="31" t="s">
        <v>46</v>
      </c>
      <c r="E116" s="26" t="s">
        <v>475</v>
      </c>
      <c r="F116" s="141" t="s">
        <v>1499</v>
      </c>
      <c r="G116" s="112" t="s">
        <v>114</v>
      </c>
      <c r="H116" s="166"/>
      <c r="I116" s="91" t="s">
        <v>1403</v>
      </c>
      <c r="J116" s="156" t="s">
        <v>466</v>
      </c>
      <c r="K116" s="154"/>
      <c r="L116" s="154" t="s">
        <v>468</v>
      </c>
      <c r="M116" s="154" t="s">
        <v>171</v>
      </c>
      <c r="N116" s="172" t="s">
        <v>423</v>
      </c>
      <c r="O116" s="129">
        <f t="shared" si="5"/>
        <v>1</v>
      </c>
      <c r="P116" s="129">
        <v>5000</v>
      </c>
      <c r="Q116" s="130"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9">
        <f t="shared" si="6"/>
        <v>2555</v>
      </c>
      <c r="S116" s="131"/>
      <c r="T116" s="129" t="str">
        <f t="shared" si="7"/>
        <v>UNK</v>
      </c>
      <c r="U116" s="129"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9" t="b">
        <f ca="1" t="array" ref="V116">IF(OR(LEN(F116)&gt;P116+1),FALSE,IF(LEFT(G116,5)="{TEXT",TRUE,IF(AND(ISBLANK(F116)=FALSE,G116="{DATE_TEXT-YYYY-MM-DD}",LEN(F116)&lt;&gt;10),FALSE,IF(AND(ISBLANK(F116)=FALSE,ISNUMBER(SUMPRODUCT(SEARCH(MID(F116,ROW(INDIRECT("1:"&amp;LEN(TRIM(F116)))),1)," "&amp;W116&amp;CHAR(10)&amp;"""")))=FALSE),FALSE,TRUE))))</f>
        <v>1</v>
      </c>
      <c r="W116" s="130"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5"/>
      <c r="Y116" s="135"/>
      <c r="Z116" s="135"/>
      <c r="AA116" s="135"/>
      <c r="AB116" s="137"/>
      <c r="AC116" s="137"/>
      <c r="AD116" s="135"/>
      <c r="AE116" s="135"/>
      <c r="AF116" s="135"/>
      <c r="AG116" s="132" t="s">
        <v>902</v>
      </c>
      <c r="AH116" s="135"/>
      <c r="AI116" s="120"/>
      <c r="AJ116" s="135"/>
      <c r="AK116" s="77"/>
    </row>
    <row r="117" spans="1:37" s="2" customFormat="1" ht="105">
      <c r="A117" s="15" t="s">
        <v>1266</v>
      </c>
      <c r="B117" s="16" t="s">
        <v>504</v>
      </c>
      <c r="C117" s="20" t="s">
        <v>477</v>
      </c>
      <c r="D117" s="21" t="s">
        <v>52</v>
      </c>
      <c r="E117" s="22" t="s">
        <v>478</v>
      </c>
      <c r="F117" s="46" t="s">
        <v>175</v>
      </c>
      <c r="G117" s="62" t="s">
        <v>190</v>
      </c>
      <c r="H117" s="164" t="s">
        <v>479</v>
      </c>
      <c r="I117" s="96" t="s">
        <v>1374</v>
      </c>
      <c r="J117" s="145" t="s">
        <v>480</v>
      </c>
      <c r="K117" s="147" t="s">
        <v>481</v>
      </c>
      <c r="L117" s="147" t="s">
        <v>482</v>
      </c>
      <c r="M117" s="147" t="s">
        <v>268</v>
      </c>
      <c r="N117" s="149" t="s">
        <v>483</v>
      </c>
      <c r="O117" s="129">
        <f t="shared" si="5"/>
        <v>1</v>
      </c>
      <c r="P117" s="129">
        <v>12</v>
      </c>
      <c r="Q117" s="130"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9">
        <f t="shared" si="6"/>
        <v>9</v>
      </c>
      <c r="S117" s="131"/>
      <c r="T117" s="129" t="str">
        <f t="shared" si="7"/>
        <v>UNK</v>
      </c>
      <c r="U117" s="129"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9" t="b">
        <f ca="1" t="array" ref="V117">IF(OR(LEN(F117)&gt;P117+1),FALSE,IF(LEFT(G117,5)="{TEXT",TRUE,IF(AND(ISBLANK(F117)=FALSE,G117="{DATE_TEXT-YYYY-MM-DD}",LEN(F117)&lt;&gt;10),FALSE,IF(AND(ISBLANK(F117)=FALSE,ISNUMBER(SUMPRODUCT(SEARCH(MID(F117,ROW(INDIRECT("1:"&amp;LEN(TRIM(F117)))),1)," "&amp;W117&amp;CHAR(10)&amp;"""")))=FALSE),FALSE,TRUE))))</f>
        <v>1</v>
      </c>
      <c r="W117" s="130"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5"/>
      <c r="Y117" s="135"/>
      <c r="Z117" s="135"/>
      <c r="AA117" s="135"/>
      <c r="AB117" s="137"/>
      <c r="AC117" s="137"/>
      <c r="AD117" s="135"/>
      <c r="AE117" s="135"/>
      <c r="AF117" s="135"/>
      <c r="AG117" s="132" t="s">
        <v>906</v>
      </c>
      <c r="AH117" s="135"/>
      <c r="AI117" s="120"/>
      <c r="AJ117" s="135"/>
      <c r="AK117" s="77"/>
    </row>
    <row r="118" spans="1:37" s="2" customFormat="1" ht="210">
      <c r="A118" s="15" t="s">
        <v>1267</v>
      </c>
      <c r="B118" s="16" t="s">
        <v>511</v>
      </c>
      <c r="C118" s="20" t="s">
        <v>477</v>
      </c>
      <c r="D118" s="21" t="s">
        <v>52</v>
      </c>
      <c r="E118" s="22" t="s">
        <v>485</v>
      </c>
      <c r="F118" s="139" t="s">
        <v>1500</v>
      </c>
      <c r="G118" s="62" t="s">
        <v>272</v>
      </c>
      <c r="H118" s="166"/>
      <c r="I118" s="91" t="s">
        <v>1335</v>
      </c>
      <c r="J118" s="156" t="s">
        <v>480</v>
      </c>
      <c r="K118" s="154" t="s">
        <v>481</v>
      </c>
      <c r="L118" s="154" t="s">
        <v>482</v>
      </c>
      <c r="M118" s="154" t="s">
        <v>268</v>
      </c>
      <c r="N118" s="172" t="s">
        <v>483</v>
      </c>
      <c r="O118" s="129">
        <f t="shared" si="5"/>
        <v>1</v>
      </c>
      <c r="P118" s="129">
        <v>32767</v>
      </c>
      <c r="Q118" s="130"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9">
        <f t="shared" si="6"/>
        <v>550</v>
      </c>
      <c r="S118" s="131"/>
      <c r="T118" s="129" t="str">
        <f t="shared" si="7"/>
        <v>UNK</v>
      </c>
      <c r="U118" s="129"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9" t="b">
        <f ca="1" t="array" ref="V118">IF(OR(LEN(F118)&gt;P118+1),FALSE,IF(LEFT(G118,5)="{TEXT",TRUE,IF(AND(ISBLANK(F118)=FALSE,G118="{DATE_TEXT-YYYY-MM-DD}",LEN(F118)&lt;&gt;10),FALSE,IF(AND(ISBLANK(F118)=FALSE,ISNUMBER(SUMPRODUCT(SEARCH(MID(F118,ROW(INDIRECT("1:"&amp;LEN(TRIM(F118)))),1)," "&amp;W118&amp;CHAR(10)&amp;"""")))=FALSE),FALSE,TRUE))))</f>
        <v>1</v>
      </c>
      <c r="W118" s="130"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5"/>
      <c r="Y118" s="135"/>
      <c r="Z118" s="135"/>
      <c r="AA118" s="135"/>
      <c r="AB118" s="137"/>
      <c r="AC118" s="137"/>
      <c r="AD118" s="135"/>
      <c r="AE118" s="135"/>
      <c r="AF118" s="135"/>
      <c r="AG118" s="132" t="s">
        <v>904</v>
      </c>
      <c r="AH118" s="135"/>
      <c r="AI118" s="120"/>
      <c r="AJ118" s="135"/>
      <c r="AK118" s="77"/>
    </row>
    <row r="119" spans="1:37" s="2" customFormat="1" ht="150">
      <c r="A119" s="15" t="s">
        <v>1268</v>
      </c>
      <c r="B119" s="16" t="s">
        <v>513</v>
      </c>
      <c r="C119" s="20" t="s">
        <v>487</v>
      </c>
      <c r="D119" s="21" t="s">
        <v>52</v>
      </c>
      <c r="E119" s="22" t="s">
        <v>488</v>
      </c>
      <c r="F119" s="61" t="s">
        <v>175</v>
      </c>
      <c r="G119" s="62" t="s">
        <v>176</v>
      </c>
      <c r="H119" s="164" t="s">
        <v>489</v>
      </c>
      <c r="I119" s="91" t="s">
        <v>1376</v>
      </c>
      <c r="J119" s="145" t="s">
        <v>490</v>
      </c>
      <c r="K119" s="147" t="s">
        <v>491</v>
      </c>
      <c r="L119" s="147" t="s">
        <v>492</v>
      </c>
      <c r="M119" s="147" t="s">
        <v>195</v>
      </c>
      <c r="N119" s="149" t="s">
        <v>493</v>
      </c>
      <c r="O119" s="129">
        <f t="shared" si="5"/>
        <v>1</v>
      </c>
      <c r="P119" s="129">
        <v>12</v>
      </c>
      <c r="Q119" s="130"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9">
        <f t="shared" si="6"/>
        <v>9</v>
      </c>
      <c r="S119" s="131"/>
      <c r="T119" s="129" t="str">
        <f t="shared" si="7"/>
        <v>UNK</v>
      </c>
      <c r="U119" s="129"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9" t="b">
        <f ca="1" t="array" ref="V119">IF(OR(LEN(F119)&gt;P119+1),FALSE,IF(LEFT(G119,5)="{TEXT",TRUE,IF(AND(ISBLANK(F119)=FALSE,G119="{DATE_TEXT-YYYY-MM-DD}",LEN(F119)&lt;&gt;10),FALSE,IF(AND(ISBLANK(F119)=FALSE,ISNUMBER(SUMPRODUCT(SEARCH(MID(F119,ROW(INDIRECT("1:"&amp;LEN(TRIM(F119)))),1)," "&amp;W119&amp;CHAR(10)&amp;"""")))=FALSE),FALSE,TRUE))))</f>
        <v>1</v>
      </c>
      <c r="W119" s="130"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5"/>
      <c r="Y119" s="135"/>
      <c r="Z119" s="135"/>
      <c r="AA119" s="135"/>
      <c r="AB119" s="137"/>
      <c r="AC119" s="137"/>
      <c r="AD119" s="135"/>
      <c r="AE119" s="135"/>
      <c r="AF119" s="135"/>
      <c r="AG119" s="132" t="s">
        <v>1023</v>
      </c>
      <c r="AH119" s="135"/>
      <c r="AI119" s="120"/>
      <c r="AJ119" s="135"/>
      <c r="AK119" s="77"/>
    </row>
    <row r="120" spans="1:37" s="2" customFormat="1" ht="409.5">
      <c r="A120" s="15" t="s">
        <v>1269</v>
      </c>
      <c r="B120" s="16" t="s">
        <v>520</v>
      </c>
      <c r="C120" s="17" t="s">
        <v>487</v>
      </c>
      <c r="D120" s="18" t="s">
        <v>62</v>
      </c>
      <c r="E120" s="23" t="s">
        <v>495</v>
      </c>
      <c r="F120" s="63" t="s">
        <v>1501</v>
      </c>
      <c r="G120" s="111" t="s">
        <v>199</v>
      </c>
      <c r="H120" s="166"/>
      <c r="I120" s="91" t="s">
        <v>1350</v>
      </c>
      <c r="J120" s="156" t="s">
        <v>490</v>
      </c>
      <c r="K120" s="154" t="s">
        <v>491</v>
      </c>
      <c r="L120" s="154" t="s">
        <v>492</v>
      </c>
      <c r="M120" s="154" t="s">
        <v>195</v>
      </c>
      <c r="N120" s="172" t="s">
        <v>493</v>
      </c>
      <c r="O120" s="129">
        <f t="shared" si="5"/>
        <v>1</v>
      </c>
      <c r="P120" s="129">
        <v>10000</v>
      </c>
      <c r="Q120" s="130"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9">
        <f t="shared" si="6"/>
        <v>1550</v>
      </c>
      <c r="S120" s="131" t="s">
        <v>49</v>
      </c>
      <c r="T120" s="129" t="str">
        <f t="shared" si="7"/>
        <v>UNK</v>
      </c>
      <c r="U120" s="129"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9" t="b">
        <f ca="1" t="array" ref="V120">IF(OR(LEN(F120)&gt;P120+1),FALSE,IF(LEFT(G120,5)="{TEXT",TRUE,IF(AND(ISBLANK(F120)=FALSE,G120="{DATE_TEXT-YYYY-MM-DD}",LEN(F120)&lt;&gt;10),FALSE,IF(AND(ISBLANK(F120)=FALSE,ISNUMBER(SUMPRODUCT(SEARCH(MID(F120,ROW(INDIRECT("1:"&amp;LEN(TRIM(F120)))),1)," "&amp;W120&amp;CHAR(10)&amp;"""")))=FALSE),FALSE,TRUE))))</f>
        <v>1</v>
      </c>
      <c r="W120" s="130"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5"/>
      <c r="Y120" s="135"/>
      <c r="Z120" s="135"/>
      <c r="AA120" s="135"/>
      <c r="AB120" s="137"/>
      <c r="AC120" s="137"/>
      <c r="AD120" s="135"/>
      <c r="AE120" s="135"/>
      <c r="AF120" s="135"/>
      <c r="AG120" s="132" t="s">
        <v>905</v>
      </c>
      <c r="AH120" s="135"/>
      <c r="AI120" s="120"/>
      <c r="AJ120" s="135"/>
      <c r="AK120" s="77"/>
    </row>
    <row r="121" spans="1:37" s="2" customFormat="1" ht="180">
      <c r="A121" s="15" t="s">
        <v>1270</v>
      </c>
      <c r="B121" s="16" t="s">
        <v>522</v>
      </c>
      <c r="C121" s="20" t="s">
        <v>497</v>
      </c>
      <c r="D121" s="21" t="s">
        <v>52</v>
      </c>
      <c r="E121" s="22" t="s">
        <v>472</v>
      </c>
      <c r="F121" s="61" t="s">
        <v>175</v>
      </c>
      <c r="G121" s="62" t="s">
        <v>176</v>
      </c>
      <c r="H121" s="164" t="s">
        <v>498</v>
      </c>
      <c r="I121" s="91" t="s">
        <v>1359</v>
      </c>
      <c r="J121" s="145" t="s">
        <v>499</v>
      </c>
      <c r="K121" s="147" t="s">
        <v>500</v>
      </c>
      <c r="L121" s="147" t="s">
        <v>501</v>
      </c>
      <c r="M121" s="147" t="s">
        <v>195</v>
      </c>
      <c r="N121" s="149" t="s">
        <v>493</v>
      </c>
      <c r="O121" s="129">
        <f t="shared" si="5"/>
        <v>1</v>
      </c>
      <c r="P121" s="129">
        <v>12</v>
      </c>
      <c r="Q121" s="130"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9">
        <f t="shared" si="6"/>
        <v>9</v>
      </c>
      <c r="S121" s="131"/>
      <c r="T121" s="129" t="str">
        <f t="shared" si="7"/>
        <v>UNK</v>
      </c>
      <c r="U121" s="129"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9" t="b">
        <f ca="1" t="array" ref="V121">IF(OR(LEN(F121)&gt;P121+1),FALSE,IF(LEFT(G121,5)="{TEXT",TRUE,IF(AND(ISBLANK(F121)=FALSE,G121="{DATE_TEXT-YYYY-MM-DD}",LEN(F121)&lt;&gt;10),FALSE,IF(AND(ISBLANK(F121)=FALSE,ISNUMBER(SUMPRODUCT(SEARCH(MID(F121,ROW(INDIRECT("1:"&amp;LEN(TRIM(F121)))),1)," "&amp;W121&amp;CHAR(10)&amp;"""")))=FALSE),FALSE,TRUE))))</f>
        <v>1</v>
      </c>
      <c r="W121" s="130"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5"/>
      <c r="Y121" s="135"/>
      <c r="Z121" s="135"/>
      <c r="AA121" s="135"/>
      <c r="AB121" s="137"/>
      <c r="AC121" s="137"/>
      <c r="AD121" s="135"/>
      <c r="AE121" s="135"/>
      <c r="AF121" s="135"/>
      <c r="AG121" s="132" t="s">
        <v>903</v>
      </c>
      <c r="AH121" s="135"/>
      <c r="AI121" s="120"/>
      <c r="AJ121" s="135"/>
      <c r="AK121" s="77"/>
    </row>
    <row r="122" spans="1:37" s="2" customFormat="1" ht="409.5">
      <c r="A122" s="15" t="s">
        <v>1271</v>
      </c>
      <c r="B122" s="16" t="s">
        <v>529</v>
      </c>
      <c r="C122" s="17" t="s">
        <v>497</v>
      </c>
      <c r="D122" s="18" t="s">
        <v>62</v>
      </c>
      <c r="E122" s="23" t="s">
        <v>503</v>
      </c>
      <c r="F122" s="63" t="s">
        <v>1502</v>
      </c>
      <c r="G122" s="111" t="s">
        <v>199</v>
      </c>
      <c r="H122" s="166"/>
      <c r="I122" s="91" t="s">
        <v>1351</v>
      </c>
      <c r="J122" s="156" t="s">
        <v>499</v>
      </c>
      <c r="K122" s="154" t="s">
        <v>500</v>
      </c>
      <c r="L122" s="154" t="s">
        <v>501</v>
      </c>
      <c r="M122" s="154" t="s">
        <v>195</v>
      </c>
      <c r="N122" s="172" t="s">
        <v>493</v>
      </c>
      <c r="O122" s="129">
        <f t="shared" si="5"/>
        <v>1</v>
      </c>
      <c r="P122" s="129">
        <v>10000</v>
      </c>
      <c r="Q122" s="130"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9">
        <f t="shared" si="6"/>
        <v>1367</v>
      </c>
      <c r="S122" s="131" t="s">
        <v>49</v>
      </c>
      <c r="T122" s="129" t="str">
        <f t="shared" si="7"/>
        <v>UNK</v>
      </c>
      <c r="U122" s="129"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9" t="b">
        <f ca="1" t="array" ref="V122">IF(OR(LEN(F122)&gt;P122+1),FALSE,IF(LEFT(G122,5)="{TEXT",TRUE,IF(AND(ISBLANK(F122)=FALSE,G122="{DATE_TEXT-YYYY-MM-DD}",LEN(F122)&lt;&gt;10),FALSE,IF(AND(ISBLANK(F122)=FALSE,ISNUMBER(SUMPRODUCT(SEARCH(MID(F122,ROW(INDIRECT("1:"&amp;LEN(TRIM(F122)))),1)," "&amp;W122&amp;CHAR(10)&amp;"""")))=FALSE),FALSE,TRUE))))</f>
        <v>1</v>
      </c>
      <c r="W122" s="130"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5"/>
      <c r="Y122" s="135"/>
      <c r="Z122" s="135"/>
      <c r="AA122" s="135"/>
      <c r="AB122" s="137"/>
      <c r="AC122" s="137"/>
      <c r="AD122" s="135"/>
      <c r="AE122" s="135"/>
      <c r="AF122" s="135"/>
      <c r="AG122" s="132" t="s">
        <v>910</v>
      </c>
      <c r="AH122" s="135"/>
      <c r="AI122" s="120"/>
      <c r="AJ122" s="135"/>
      <c r="AK122" s="77"/>
    </row>
    <row r="123" spans="1:37" s="2" customFormat="1" ht="180">
      <c r="A123" s="15" t="s">
        <v>1272</v>
      </c>
      <c r="B123" s="16" t="s">
        <v>531</v>
      </c>
      <c r="C123" s="20" t="s">
        <v>505</v>
      </c>
      <c r="D123" s="21" t="s">
        <v>52</v>
      </c>
      <c r="E123" s="22" t="s">
        <v>506</v>
      </c>
      <c r="F123" s="61" t="s">
        <v>175</v>
      </c>
      <c r="G123" s="62" t="s">
        <v>176</v>
      </c>
      <c r="H123" s="164" t="s">
        <v>507</v>
      </c>
      <c r="I123" s="91" t="s">
        <v>1359</v>
      </c>
      <c r="J123" s="145" t="s">
        <v>508</v>
      </c>
      <c r="K123" s="147" t="s">
        <v>509</v>
      </c>
      <c r="L123" s="147" t="s">
        <v>510</v>
      </c>
      <c r="M123" s="147" t="s">
        <v>195</v>
      </c>
      <c r="N123" s="149" t="s">
        <v>493</v>
      </c>
      <c r="O123" s="129">
        <f t="shared" si="5"/>
        <v>1</v>
      </c>
      <c r="P123" s="129">
        <v>12</v>
      </c>
      <c r="Q123" s="130"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9">
        <f t="shared" si="6"/>
        <v>9</v>
      </c>
      <c r="S123" s="131"/>
      <c r="T123" s="129" t="str">
        <f t="shared" si="7"/>
        <v>UNK</v>
      </c>
      <c r="U123" s="129"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9" t="b">
        <f ca="1" t="array" ref="V123">IF(OR(LEN(F123)&gt;P123+1),FALSE,IF(LEFT(G123,5)="{TEXT",TRUE,IF(AND(ISBLANK(F123)=FALSE,G123="{DATE_TEXT-YYYY-MM-DD}",LEN(F123)&lt;&gt;10),FALSE,IF(AND(ISBLANK(F123)=FALSE,ISNUMBER(SUMPRODUCT(SEARCH(MID(F123,ROW(INDIRECT("1:"&amp;LEN(TRIM(F123)))),1)," "&amp;W123&amp;CHAR(10)&amp;"""")))=FALSE),FALSE,TRUE))))</f>
        <v>1</v>
      </c>
      <c r="W123" s="130"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5"/>
      <c r="Y123" s="135"/>
      <c r="Z123" s="135"/>
      <c r="AA123" s="135"/>
      <c r="AB123" s="137"/>
      <c r="AC123" s="137"/>
      <c r="AD123" s="135"/>
      <c r="AE123" s="135"/>
      <c r="AF123" s="135"/>
      <c r="AG123" s="132" t="s">
        <v>907</v>
      </c>
      <c r="AH123" s="135"/>
      <c r="AI123" s="120"/>
      <c r="AJ123" s="135"/>
      <c r="AK123" s="77"/>
    </row>
    <row r="124" spans="1:37" s="2" customFormat="1" ht="409.5">
      <c r="A124" s="15" t="s">
        <v>1273</v>
      </c>
      <c r="B124" s="16" t="s">
        <v>538</v>
      </c>
      <c r="C124" s="17" t="s">
        <v>505</v>
      </c>
      <c r="D124" s="18" t="s">
        <v>62</v>
      </c>
      <c r="E124" s="23" t="s">
        <v>512</v>
      </c>
      <c r="F124" s="63" t="s">
        <v>1503</v>
      </c>
      <c r="G124" s="111" t="s">
        <v>199</v>
      </c>
      <c r="H124" s="166"/>
      <c r="I124" s="91" t="s">
        <v>1352</v>
      </c>
      <c r="J124" s="156" t="s">
        <v>508</v>
      </c>
      <c r="K124" s="154" t="s">
        <v>509</v>
      </c>
      <c r="L124" s="154" t="s">
        <v>510</v>
      </c>
      <c r="M124" s="154" t="s">
        <v>195</v>
      </c>
      <c r="N124" s="172" t="s">
        <v>493</v>
      </c>
      <c r="O124" s="129">
        <f t="shared" si="5"/>
        <v>1</v>
      </c>
      <c r="P124" s="129">
        <v>10000</v>
      </c>
      <c r="Q124" s="130"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9">
        <f t="shared" si="6"/>
        <v>2583</v>
      </c>
      <c r="S124" s="131" t="s">
        <v>49</v>
      </c>
      <c r="T124" s="129" t="str">
        <f t="shared" si="7"/>
        <v>UNK</v>
      </c>
      <c r="U124" s="129"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9" t="b">
        <f ca="1" t="array" ref="V124">IF(OR(LEN(F124)&gt;P124+1),FALSE,IF(LEFT(G124,5)="{TEXT",TRUE,IF(AND(ISBLANK(F124)=FALSE,G124="{DATE_TEXT-YYYY-MM-DD}",LEN(F124)&lt;&gt;10),FALSE,IF(AND(ISBLANK(F124)=FALSE,ISNUMBER(SUMPRODUCT(SEARCH(MID(F124,ROW(INDIRECT("1:"&amp;LEN(TRIM(F124)))),1)," "&amp;W124&amp;CHAR(10)&amp;"""")))=FALSE),FALSE,TRUE))))</f>
        <v>1</v>
      </c>
      <c r="W124" s="130"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5"/>
      <c r="Y124" s="135"/>
      <c r="Z124" s="135"/>
      <c r="AA124" s="135"/>
      <c r="AB124" s="137"/>
      <c r="AC124" s="137"/>
      <c r="AD124" s="135"/>
      <c r="AE124" s="135"/>
      <c r="AF124" s="135"/>
      <c r="AG124" s="132" t="s">
        <v>913</v>
      </c>
      <c r="AH124" s="135"/>
      <c r="AI124" s="120"/>
      <c r="AJ124" s="135"/>
      <c r="AK124" s="77"/>
    </row>
    <row r="125" spans="1:37" s="2" customFormat="1" ht="180">
      <c r="A125" s="15" t="s">
        <v>1274</v>
      </c>
      <c r="B125" s="16" t="s">
        <v>540</v>
      </c>
      <c r="C125" s="20" t="s">
        <v>514</v>
      </c>
      <c r="D125" s="21" t="s">
        <v>52</v>
      </c>
      <c r="E125" s="22" t="s">
        <v>515</v>
      </c>
      <c r="F125" s="61" t="s">
        <v>175</v>
      </c>
      <c r="G125" s="62" t="s">
        <v>176</v>
      </c>
      <c r="H125" s="164" t="s">
        <v>516</v>
      </c>
      <c r="I125" s="91" t="s">
        <v>1359</v>
      </c>
      <c r="J125" s="145" t="s">
        <v>517</v>
      </c>
      <c r="K125" s="147" t="s">
        <v>518</v>
      </c>
      <c r="L125" s="147" t="s">
        <v>519</v>
      </c>
      <c r="M125" s="147" t="s">
        <v>195</v>
      </c>
      <c r="N125" s="149" t="s">
        <v>493</v>
      </c>
      <c r="O125" s="129">
        <f t="shared" si="5"/>
        <v>1</v>
      </c>
      <c r="P125" s="129">
        <v>12</v>
      </c>
      <c r="Q125" s="130"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9">
        <f t="shared" si="6"/>
        <v>9</v>
      </c>
      <c r="S125" s="131"/>
      <c r="T125" s="129" t="str">
        <f t="shared" si="7"/>
        <v>UNK</v>
      </c>
      <c r="U125" s="129"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9" t="b">
        <f ca="1" t="array" ref="V125">IF(OR(LEN(F125)&gt;P125+1),FALSE,IF(LEFT(G125,5)="{TEXT",TRUE,IF(AND(ISBLANK(F125)=FALSE,G125="{DATE_TEXT-YYYY-MM-DD}",LEN(F125)&lt;&gt;10),FALSE,IF(AND(ISBLANK(F125)=FALSE,ISNUMBER(SUMPRODUCT(SEARCH(MID(F125,ROW(INDIRECT("1:"&amp;LEN(TRIM(F125)))),1)," "&amp;W125&amp;CHAR(10)&amp;"""")))=FALSE),FALSE,TRUE))))</f>
        <v>1</v>
      </c>
      <c r="W125" s="130"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5"/>
      <c r="Y125" s="135"/>
      <c r="Z125" s="135"/>
      <c r="AA125" s="135"/>
      <c r="AB125" s="137"/>
      <c r="AC125" s="137"/>
      <c r="AD125" s="135"/>
      <c r="AE125" s="135"/>
      <c r="AF125" s="135"/>
      <c r="AG125" s="132" t="s">
        <v>912</v>
      </c>
      <c r="AH125" s="135"/>
      <c r="AI125" s="120"/>
      <c r="AJ125" s="135"/>
      <c r="AK125" s="77"/>
    </row>
    <row r="126" spans="1:37" s="2" customFormat="1" ht="409.5">
      <c r="A126" s="15" t="s">
        <v>1275</v>
      </c>
      <c r="B126" s="16" t="s">
        <v>547</v>
      </c>
      <c r="C126" s="17" t="s">
        <v>514</v>
      </c>
      <c r="D126" s="18" t="s">
        <v>62</v>
      </c>
      <c r="E126" s="23" t="s">
        <v>521</v>
      </c>
      <c r="F126" s="63" t="s">
        <v>1504</v>
      </c>
      <c r="G126" s="111" t="s">
        <v>199</v>
      </c>
      <c r="H126" s="166"/>
      <c r="I126" s="91" t="s">
        <v>1353</v>
      </c>
      <c r="J126" s="156" t="s">
        <v>517</v>
      </c>
      <c r="K126" s="154" t="s">
        <v>518</v>
      </c>
      <c r="L126" s="154" t="s">
        <v>519</v>
      </c>
      <c r="M126" s="154" t="s">
        <v>195</v>
      </c>
      <c r="N126" s="172" t="s">
        <v>493</v>
      </c>
      <c r="O126" s="129">
        <f t="shared" si="5"/>
        <v>1</v>
      </c>
      <c r="P126" s="129">
        <v>10000</v>
      </c>
      <c r="Q126" s="130"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9">
        <f t="shared" si="6"/>
        <v>1620</v>
      </c>
      <c r="S126" s="131" t="s">
        <v>49</v>
      </c>
      <c r="T126" s="129" t="str">
        <f t="shared" si="7"/>
        <v>UNK</v>
      </c>
      <c r="U126" s="129"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9" t="b">
        <f ca="1" t="array" ref="V126">IF(OR(LEN(F126)&gt;P126+1),FALSE,IF(LEFT(G126,5)="{TEXT",TRUE,IF(AND(ISBLANK(F126)=FALSE,G126="{DATE_TEXT-YYYY-MM-DD}",LEN(F126)&lt;&gt;10),FALSE,IF(AND(ISBLANK(F126)=FALSE,ISNUMBER(SUMPRODUCT(SEARCH(MID(F126,ROW(INDIRECT("1:"&amp;LEN(TRIM(F126)))),1)," "&amp;W126&amp;CHAR(10)&amp;"""")))=FALSE),FALSE,TRUE))))</f>
        <v>1</v>
      </c>
      <c r="W126" s="130"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5"/>
      <c r="Y126" s="135"/>
      <c r="Z126" s="135"/>
      <c r="AA126" s="135"/>
      <c r="AB126" s="137"/>
      <c r="AC126" s="137"/>
      <c r="AD126" s="135"/>
      <c r="AE126" s="135"/>
      <c r="AF126" s="135"/>
      <c r="AG126" s="132" t="s">
        <v>909</v>
      </c>
      <c r="AH126" s="135"/>
      <c r="AI126" s="120"/>
      <c r="AJ126" s="135"/>
      <c r="AK126" s="77"/>
    </row>
    <row r="127" spans="1:37" s="2" customFormat="1" ht="180">
      <c r="A127" s="15" t="s">
        <v>1276</v>
      </c>
      <c r="B127" s="16" t="s">
        <v>549</v>
      </c>
      <c r="C127" s="20" t="s">
        <v>523</v>
      </c>
      <c r="D127" s="21" t="s">
        <v>52</v>
      </c>
      <c r="E127" s="22" t="s">
        <v>524</v>
      </c>
      <c r="F127" s="61" t="s">
        <v>175</v>
      </c>
      <c r="G127" s="62" t="s">
        <v>176</v>
      </c>
      <c r="H127" s="164" t="s">
        <v>525</v>
      </c>
      <c r="I127" s="91" t="s">
        <v>1359</v>
      </c>
      <c r="J127" s="145" t="s">
        <v>526</v>
      </c>
      <c r="K127" s="147" t="s">
        <v>527</v>
      </c>
      <c r="L127" s="147" t="s">
        <v>528</v>
      </c>
      <c r="M127" s="147" t="s">
        <v>195</v>
      </c>
      <c r="N127" s="149" t="s">
        <v>493</v>
      </c>
      <c r="O127" s="129">
        <f t="shared" si="5"/>
        <v>1</v>
      </c>
      <c r="P127" s="129">
        <v>12</v>
      </c>
      <c r="Q127" s="130"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9">
        <f t="shared" si="6"/>
        <v>9</v>
      </c>
      <c r="S127" s="131"/>
      <c r="T127" s="129" t="str">
        <f t="shared" si="7"/>
        <v>UNK</v>
      </c>
      <c r="U127" s="129"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9" t="b">
        <f ca="1" t="array" ref="V127">IF(OR(LEN(F127)&gt;P127+1),FALSE,IF(LEFT(G127,5)="{TEXT",TRUE,IF(AND(ISBLANK(F127)=FALSE,G127="{DATE_TEXT-YYYY-MM-DD}",LEN(F127)&lt;&gt;10),FALSE,IF(AND(ISBLANK(F127)=FALSE,ISNUMBER(SUMPRODUCT(SEARCH(MID(F127,ROW(INDIRECT("1:"&amp;LEN(TRIM(F127)))),1)," "&amp;W127&amp;CHAR(10)&amp;"""")))=FALSE),FALSE,TRUE))))</f>
        <v>1</v>
      </c>
      <c r="W127" s="130"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5"/>
      <c r="Y127" s="135"/>
      <c r="Z127" s="135"/>
      <c r="AA127" s="135"/>
      <c r="AB127" s="137"/>
      <c r="AC127" s="137"/>
      <c r="AD127" s="135"/>
      <c r="AE127" s="135"/>
      <c r="AF127" s="135"/>
      <c r="AG127" s="132" t="s">
        <v>908</v>
      </c>
      <c r="AH127" s="135"/>
      <c r="AI127" s="137"/>
      <c r="AJ127" s="135"/>
      <c r="AK127" s="77"/>
    </row>
    <row r="128" spans="1:37" s="2" customFormat="1" ht="409.5">
      <c r="A128" s="15" t="s">
        <v>1277</v>
      </c>
      <c r="B128" s="16" t="s">
        <v>557</v>
      </c>
      <c r="C128" s="17" t="s">
        <v>523</v>
      </c>
      <c r="D128" s="18" t="s">
        <v>62</v>
      </c>
      <c r="E128" s="23" t="s">
        <v>530</v>
      </c>
      <c r="F128" s="63" t="s">
        <v>1505</v>
      </c>
      <c r="G128" s="111" t="s">
        <v>199</v>
      </c>
      <c r="H128" s="166"/>
      <c r="I128" s="91" t="s">
        <v>1354</v>
      </c>
      <c r="J128" s="156" t="s">
        <v>526</v>
      </c>
      <c r="K128" s="154" t="s">
        <v>527</v>
      </c>
      <c r="L128" s="154" t="s">
        <v>528</v>
      </c>
      <c r="M128" s="154" t="s">
        <v>195</v>
      </c>
      <c r="N128" s="172" t="s">
        <v>493</v>
      </c>
      <c r="O128" s="129">
        <f t="shared" si="5"/>
        <v>1</v>
      </c>
      <c r="P128" s="129">
        <v>10000</v>
      </c>
      <c r="Q128" s="130"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9">
        <f t="shared" si="6"/>
        <v>1765</v>
      </c>
      <c r="S128" s="131" t="s">
        <v>49</v>
      </c>
      <c r="T128" s="129" t="str">
        <f t="shared" si="7"/>
        <v>UNK</v>
      </c>
      <c r="U128" s="129"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9" t="b">
        <f ca="1" t="array" ref="V128">IF(OR(LEN(F128)&gt;P128+1),FALSE,IF(LEFT(G128,5)="{TEXT",TRUE,IF(AND(ISBLANK(F128)=FALSE,G128="{DATE_TEXT-YYYY-MM-DD}",LEN(F128)&lt;&gt;10),FALSE,IF(AND(ISBLANK(F128)=FALSE,ISNUMBER(SUMPRODUCT(SEARCH(MID(F128,ROW(INDIRECT("1:"&amp;LEN(TRIM(F128)))),1)," "&amp;W128&amp;CHAR(10)&amp;"""")))=FALSE),FALSE,TRUE))))</f>
        <v>1</v>
      </c>
      <c r="W128" s="130"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5"/>
      <c r="Y128" s="135"/>
      <c r="Z128" s="135"/>
      <c r="AA128" s="135"/>
      <c r="AB128" s="137"/>
      <c r="AC128" s="137"/>
      <c r="AD128" s="135"/>
      <c r="AE128" s="135"/>
      <c r="AF128" s="135"/>
      <c r="AG128" s="132" t="s">
        <v>915</v>
      </c>
      <c r="AH128" s="135"/>
      <c r="AI128" s="120"/>
      <c r="AJ128" s="135"/>
      <c r="AK128" s="77"/>
    </row>
    <row r="129" spans="1:37" s="2" customFormat="1" ht="105">
      <c r="A129" s="15" t="s">
        <v>1278</v>
      </c>
      <c r="B129" s="16" t="s">
        <v>559</v>
      </c>
      <c r="C129" s="20" t="s">
        <v>532</v>
      </c>
      <c r="D129" s="21" t="s">
        <v>52</v>
      </c>
      <c r="E129" s="22" t="s">
        <v>533</v>
      </c>
      <c r="F129" s="61" t="s">
        <v>175</v>
      </c>
      <c r="G129" s="62" t="s">
        <v>190</v>
      </c>
      <c r="H129" s="164" t="s">
        <v>534</v>
      </c>
      <c r="I129" s="96" t="s">
        <v>1374</v>
      </c>
      <c r="J129" s="145" t="s">
        <v>535</v>
      </c>
      <c r="K129" s="147" t="s">
        <v>536</v>
      </c>
      <c r="L129" s="147" t="s">
        <v>537</v>
      </c>
      <c r="M129" s="147" t="s">
        <v>171</v>
      </c>
      <c r="N129" s="149" t="s">
        <v>59</v>
      </c>
      <c r="O129" s="129">
        <f t="shared" si="5"/>
        <v>1</v>
      </c>
      <c r="P129" s="129">
        <v>12</v>
      </c>
      <c r="Q129" s="130"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9">
        <f t="shared" si="6"/>
        <v>9</v>
      </c>
      <c r="S129" s="131"/>
      <c r="T129" s="129" t="str">
        <f t="shared" si="7"/>
        <v>UNK</v>
      </c>
      <c r="U129" s="129"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9" t="b">
        <f ca="1" t="array" ref="V129">IF(OR(LEN(F129)&gt;P129+1),FALSE,IF(LEFT(G129,5)="{TEXT",TRUE,IF(AND(ISBLANK(F129)=FALSE,G129="{DATE_TEXT-YYYY-MM-DD}",LEN(F129)&lt;&gt;10),FALSE,IF(AND(ISBLANK(F129)=FALSE,ISNUMBER(SUMPRODUCT(SEARCH(MID(F129,ROW(INDIRECT("1:"&amp;LEN(TRIM(F129)))),1)," "&amp;W129&amp;CHAR(10)&amp;"""")))=FALSE),FALSE,TRUE))))</f>
        <v>1</v>
      </c>
      <c r="W129" s="130"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5"/>
      <c r="Y129" s="135"/>
      <c r="Z129" s="135"/>
      <c r="AA129" s="135"/>
      <c r="AB129" s="137"/>
      <c r="AC129" s="137"/>
      <c r="AD129" s="135"/>
      <c r="AE129" s="135"/>
      <c r="AF129" s="135"/>
      <c r="AG129" s="132" t="s">
        <v>917</v>
      </c>
      <c r="AH129" s="135"/>
      <c r="AI129" s="120"/>
      <c r="AJ129" s="135"/>
      <c r="AK129" s="77"/>
    </row>
    <row r="130" spans="1:37" s="2" customFormat="1" ht="210">
      <c r="A130" s="15" t="s">
        <v>1279</v>
      </c>
      <c r="B130" s="16" t="s">
        <v>565</v>
      </c>
      <c r="C130" s="30" t="s">
        <v>532</v>
      </c>
      <c r="D130" s="31" t="s">
        <v>46</v>
      </c>
      <c r="E130" s="26" t="s">
        <v>539</v>
      </c>
      <c r="F130" s="141" t="s">
        <v>1487</v>
      </c>
      <c r="G130" s="112" t="s">
        <v>114</v>
      </c>
      <c r="H130" s="166"/>
      <c r="I130" s="91" t="s">
        <v>1336</v>
      </c>
      <c r="J130" s="156" t="s">
        <v>535</v>
      </c>
      <c r="K130" s="154" t="s">
        <v>536</v>
      </c>
      <c r="L130" s="154" t="s">
        <v>537</v>
      </c>
      <c r="M130" s="154" t="s">
        <v>171</v>
      </c>
      <c r="N130" s="172" t="s">
        <v>59</v>
      </c>
      <c r="O130" s="129">
        <f t="shared" si="5"/>
        <v>1</v>
      </c>
      <c r="P130" s="129">
        <v>5000</v>
      </c>
      <c r="Q130" s="130"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9">
        <f t="shared" si="6"/>
        <v>404</v>
      </c>
      <c r="S130" s="131"/>
      <c r="T130" s="129" t="str">
        <f t="shared" si="7"/>
        <v>UNK</v>
      </c>
      <c r="U130" s="129"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9" t="b">
        <f ca="1" t="array" ref="V130">IF(OR(LEN(F130)&gt;P130+1),FALSE,IF(LEFT(G130,5)="{TEXT",TRUE,IF(AND(ISBLANK(F130)=FALSE,G130="{DATE_TEXT-YYYY-MM-DD}",LEN(F130)&lt;&gt;10),FALSE,IF(AND(ISBLANK(F130)=FALSE,ISNUMBER(SUMPRODUCT(SEARCH(MID(F130,ROW(INDIRECT("1:"&amp;LEN(TRIM(F130)))),1)," "&amp;W130&amp;CHAR(10)&amp;"""")))=FALSE),FALSE,TRUE))))</f>
        <v>1</v>
      </c>
      <c r="W130" s="130"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5"/>
      <c r="Y130" s="135"/>
      <c r="Z130" s="135"/>
      <c r="AA130" s="135"/>
      <c r="AB130" s="137"/>
      <c r="AC130" s="137"/>
      <c r="AD130" s="135"/>
      <c r="AE130" s="135"/>
      <c r="AF130" s="135"/>
      <c r="AG130" s="132" t="s">
        <v>914</v>
      </c>
      <c r="AH130" s="135"/>
      <c r="AI130" s="120"/>
      <c r="AJ130" s="135"/>
      <c r="AK130" s="77"/>
    </row>
    <row r="131" spans="1:37" s="2" customFormat="1" ht="105">
      <c r="A131" s="15" t="s">
        <v>1280</v>
      </c>
      <c r="B131" s="16" t="s">
        <v>567</v>
      </c>
      <c r="C131" s="20" t="s">
        <v>541</v>
      </c>
      <c r="D131" s="21" t="s">
        <v>52</v>
      </c>
      <c r="E131" s="22" t="s">
        <v>542</v>
      </c>
      <c r="F131" s="46" t="s">
        <v>175</v>
      </c>
      <c r="G131" s="62" t="s">
        <v>190</v>
      </c>
      <c r="H131" s="164" t="s">
        <v>543</v>
      </c>
      <c r="I131" s="96" t="s">
        <v>1374</v>
      </c>
      <c r="J131" s="145" t="s">
        <v>544</v>
      </c>
      <c r="K131" s="147" t="s">
        <v>545</v>
      </c>
      <c r="L131" s="147" t="s">
        <v>546</v>
      </c>
      <c r="M131" s="147" t="s">
        <v>171</v>
      </c>
      <c r="N131" s="149" t="s">
        <v>59</v>
      </c>
      <c r="O131" s="129">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9">
        <v>12</v>
      </c>
      <c r="Q131" s="130"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9">
        <f t="shared" si="9" ref="R131:R161">LEN(F131)</f>
        <v>9</v>
      </c>
      <c r="S131" s="131"/>
      <c r="T131" s="129" t="str">
        <f t="shared" si="10" ref="T131:T161">IF(AND(D131="M",ISBLANK(F131)=TRUE),"EMPTY",IF(AND(D131&lt;&gt;"M",ISBLANK(F131)=TRUE),"BLANK","UNK"))</f>
        <v>UNK</v>
      </c>
      <c r="U131" s="129"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9" t="b">
        <f ca="1" t="array" ref="V131">IF(OR(LEN(F131)&gt;P131+1),FALSE,IF(LEFT(G131,5)="{TEXT",TRUE,IF(AND(ISBLANK(F131)=FALSE,G131="{DATE_TEXT-YYYY-MM-DD}",LEN(F131)&lt;&gt;10),FALSE,IF(AND(ISBLANK(F131)=FALSE,ISNUMBER(SUMPRODUCT(SEARCH(MID(F131,ROW(INDIRECT("1:"&amp;LEN(TRIM(F131)))),1)," "&amp;W131&amp;CHAR(10)&amp;"""")))=FALSE),FALSE,TRUE))))</f>
        <v>1</v>
      </c>
      <c r="W131" s="130"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5"/>
      <c r="Y131" s="135"/>
      <c r="Z131" s="135"/>
      <c r="AA131" s="135"/>
      <c r="AB131" s="137"/>
      <c r="AC131" s="137"/>
      <c r="AD131" s="135"/>
      <c r="AE131" s="135"/>
      <c r="AF131" s="135"/>
      <c r="AG131" s="132" t="s">
        <v>916</v>
      </c>
      <c r="AH131" s="135"/>
      <c r="AI131" s="120"/>
      <c r="AJ131" s="135"/>
      <c r="AK131" s="77"/>
    </row>
    <row r="132" spans="1:37" s="2" customFormat="1" ht="409.5">
      <c r="A132" s="15" t="s">
        <v>1281</v>
      </c>
      <c r="B132" s="16" t="s">
        <v>570</v>
      </c>
      <c r="C132" s="30" t="s">
        <v>541</v>
      </c>
      <c r="D132" s="31" t="s">
        <v>46</v>
      </c>
      <c r="E132" s="26" t="s">
        <v>548</v>
      </c>
      <c r="F132" s="141" t="s">
        <v>1488</v>
      </c>
      <c r="G132" s="112" t="s">
        <v>114</v>
      </c>
      <c r="H132" s="166"/>
      <c r="I132" s="91" t="s">
        <v>1336</v>
      </c>
      <c r="J132" s="156" t="s">
        <v>544</v>
      </c>
      <c r="K132" s="154" t="s">
        <v>545</v>
      </c>
      <c r="L132" s="154" t="s">
        <v>546</v>
      </c>
      <c r="M132" s="154" t="s">
        <v>171</v>
      </c>
      <c r="N132" s="172" t="s">
        <v>59</v>
      </c>
      <c r="O132" s="129">
        <f t="shared" si="8"/>
        <v>1</v>
      </c>
      <c r="P132" s="129">
        <v>5000</v>
      </c>
      <c r="Q132" s="130"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9">
        <f t="shared" si="9"/>
        <v>3768</v>
      </c>
      <c r="S132" s="131"/>
      <c r="T132" s="129" t="str">
        <f t="shared" si="10"/>
        <v>UNK</v>
      </c>
      <c r="U132" s="129"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9" t="b">
        <f ca="1" t="array" ref="V132">IF(OR(LEN(F132)&gt;P132+1),FALSE,IF(LEFT(G132,5)="{TEXT",TRUE,IF(AND(ISBLANK(F132)=FALSE,G132="{DATE_TEXT-YYYY-MM-DD}",LEN(F132)&lt;&gt;10),FALSE,IF(AND(ISBLANK(F132)=FALSE,ISNUMBER(SUMPRODUCT(SEARCH(MID(F132,ROW(INDIRECT("1:"&amp;LEN(TRIM(F132)))),1)," "&amp;W132&amp;CHAR(10)&amp;"""")))=FALSE),FALSE,TRUE))))</f>
        <v>1</v>
      </c>
      <c r="W132" s="130"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5"/>
      <c r="Y132" s="135"/>
      <c r="Z132" s="135"/>
      <c r="AA132" s="135"/>
      <c r="AB132" s="137"/>
      <c r="AC132" s="137"/>
      <c r="AD132" s="135"/>
      <c r="AE132" s="135"/>
      <c r="AF132" s="135"/>
      <c r="AG132" s="132" t="s">
        <v>928</v>
      </c>
      <c r="AH132" s="135"/>
      <c r="AI132" s="120"/>
      <c r="AJ132" s="135"/>
      <c r="AK132" s="77"/>
    </row>
    <row r="133" spans="1:37" s="2" customFormat="1" ht="150">
      <c r="A133" s="15" t="s">
        <v>1282</v>
      </c>
      <c r="B133" s="16" t="s">
        <v>572</v>
      </c>
      <c r="C133" s="20" t="s">
        <v>550</v>
      </c>
      <c r="D133" s="21" t="s">
        <v>52</v>
      </c>
      <c r="E133" s="22" t="s">
        <v>551</v>
      </c>
      <c r="F133" s="46" t="s">
        <v>175</v>
      </c>
      <c r="G133" s="62" t="s">
        <v>176</v>
      </c>
      <c r="H133" s="164" t="s">
        <v>552</v>
      </c>
      <c r="I133" s="91" t="s">
        <v>1384</v>
      </c>
      <c r="J133" s="145" t="s">
        <v>553</v>
      </c>
      <c r="K133" s="147" t="s">
        <v>554</v>
      </c>
      <c r="L133" s="147" t="s">
        <v>555</v>
      </c>
      <c r="M133" s="147" t="s">
        <v>171</v>
      </c>
      <c r="N133" s="149" t="s">
        <v>556</v>
      </c>
      <c r="O133" s="129">
        <f t="shared" si="8"/>
        <v>1</v>
      </c>
      <c r="P133" s="129">
        <v>12</v>
      </c>
      <c r="Q133" s="130"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9">
        <f t="shared" si="9"/>
        <v>9</v>
      </c>
      <c r="S133" s="131"/>
      <c r="T133" s="129" t="str">
        <f t="shared" si="10"/>
        <v>UNK</v>
      </c>
      <c r="U133" s="129"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9" t="b">
        <f ca="1" t="array" ref="V133">IF(OR(LEN(F133)&gt;P133+1),FALSE,IF(LEFT(G133,5)="{TEXT",TRUE,IF(AND(ISBLANK(F133)=FALSE,G133="{DATE_TEXT-YYYY-MM-DD}",LEN(F133)&lt;&gt;10),FALSE,IF(AND(ISBLANK(F133)=FALSE,ISNUMBER(SUMPRODUCT(SEARCH(MID(F133,ROW(INDIRECT("1:"&amp;LEN(TRIM(F133)))),1)," "&amp;W133&amp;CHAR(10)&amp;"""")))=FALSE),FALSE,TRUE))))</f>
        <v>1</v>
      </c>
      <c r="W133" s="130"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5"/>
      <c r="Y133" s="135"/>
      <c r="Z133" s="135"/>
      <c r="AA133" s="135"/>
      <c r="AB133" s="137"/>
      <c r="AC133" s="137"/>
      <c r="AD133" s="135"/>
      <c r="AE133" s="135"/>
      <c r="AF133" s="135"/>
      <c r="AG133" s="132" t="s">
        <v>918</v>
      </c>
      <c r="AH133" s="135"/>
      <c r="AI133" s="120"/>
      <c r="AJ133" s="135"/>
      <c r="AK133" s="77"/>
    </row>
    <row r="134" spans="1:37" s="2" customFormat="1" ht="409.5">
      <c r="A134" s="15" t="s">
        <v>1283</v>
      </c>
      <c r="B134" s="16" t="s">
        <v>580</v>
      </c>
      <c r="C134" s="30" t="s">
        <v>550</v>
      </c>
      <c r="D134" s="31" t="s">
        <v>46</v>
      </c>
      <c r="E134" s="26" t="s">
        <v>558</v>
      </c>
      <c r="F134" s="141" t="s">
        <v>1489</v>
      </c>
      <c r="G134" s="112" t="s">
        <v>114</v>
      </c>
      <c r="H134" s="166"/>
      <c r="I134" s="91" t="s">
        <v>1385</v>
      </c>
      <c r="J134" s="156" t="s">
        <v>553</v>
      </c>
      <c r="K134" s="154" t="s">
        <v>554</v>
      </c>
      <c r="L134" s="154" t="s">
        <v>555</v>
      </c>
      <c r="M134" s="154" t="s">
        <v>171</v>
      </c>
      <c r="N134" s="172" t="s">
        <v>556</v>
      </c>
      <c r="O134" s="129">
        <f t="shared" si="8"/>
        <v>1</v>
      </c>
      <c r="P134" s="129">
        <v>5000</v>
      </c>
      <c r="Q134" s="130"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9">
        <f t="shared" si="9"/>
        <v>3200</v>
      </c>
      <c r="S134" s="131"/>
      <c r="T134" s="129" t="str">
        <f t="shared" si="10"/>
        <v>UNK</v>
      </c>
      <c r="U134" s="129"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9" t="b">
        <f ca="1" t="array" ref="V134">IF(OR(LEN(F134)&gt;P134+1),FALSE,IF(LEFT(G134,5)="{TEXT",TRUE,IF(AND(ISBLANK(F134)=FALSE,G134="{DATE_TEXT-YYYY-MM-DD}",LEN(F134)&lt;&gt;10),FALSE,IF(AND(ISBLANK(F134)=FALSE,ISNUMBER(SUMPRODUCT(SEARCH(MID(F134,ROW(INDIRECT("1:"&amp;LEN(TRIM(F134)))),1)," "&amp;W134&amp;CHAR(10)&amp;"""")))=FALSE),FALSE,TRUE))))</f>
        <v>1</v>
      </c>
      <c r="W134" s="130"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5"/>
      <c r="Y134" s="135"/>
      <c r="Z134" s="135"/>
      <c r="AA134" s="135"/>
      <c r="AB134" s="137"/>
      <c r="AC134" s="137"/>
      <c r="AD134" s="135"/>
      <c r="AE134" s="135"/>
      <c r="AF134" s="135"/>
      <c r="AG134" s="132" t="s">
        <v>921</v>
      </c>
      <c r="AH134" s="135"/>
      <c r="AI134" s="120"/>
      <c r="AJ134" s="135"/>
      <c r="AK134" s="77"/>
    </row>
    <row r="135" spans="1:37" s="2" customFormat="1" ht="135">
      <c r="A135" s="15" t="s">
        <v>1284</v>
      </c>
      <c r="B135" s="16" t="s">
        <v>582</v>
      </c>
      <c r="C135" s="20" t="s">
        <v>560</v>
      </c>
      <c r="D135" s="21" t="s">
        <v>52</v>
      </c>
      <c r="E135" s="22" t="s">
        <v>561</v>
      </c>
      <c r="F135" s="61" t="s">
        <v>49</v>
      </c>
      <c r="G135" s="62" t="s">
        <v>176</v>
      </c>
      <c r="H135" s="164" t="s">
        <v>562</v>
      </c>
      <c r="I135" s="91" t="s">
        <v>1377</v>
      </c>
      <c r="J135" s="145" t="s">
        <v>563</v>
      </c>
      <c r="K135" s="147" t="s">
        <v>564</v>
      </c>
      <c r="L135" s="147" t="s">
        <v>555</v>
      </c>
      <c r="M135" s="147" t="s">
        <v>171</v>
      </c>
      <c r="N135" s="149" t="s">
        <v>556</v>
      </c>
      <c r="O135" s="129">
        <f t="shared" si="8"/>
        <v>1</v>
      </c>
      <c r="P135" s="129">
        <v>12</v>
      </c>
      <c r="Q135" s="130"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9">
        <f t="shared" si="9"/>
        <v>3</v>
      </c>
      <c r="S135" s="131"/>
      <c r="T135" s="129" t="str">
        <f t="shared" si="10"/>
        <v>UNK</v>
      </c>
      <c r="U135" s="129"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9" t="b">
        <f ca="1" t="array" ref="V135">IF(OR(LEN(F135)&gt;P135+1),FALSE,IF(LEFT(G135,5)="{TEXT",TRUE,IF(AND(ISBLANK(F135)=FALSE,G135="{DATE_TEXT-YYYY-MM-DD}",LEN(F135)&lt;&gt;10),FALSE,IF(AND(ISBLANK(F135)=FALSE,ISNUMBER(SUMPRODUCT(SEARCH(MID(F135,ROW(INDIRECT("1:"&amp;LEN(TRIM(F135)))),1)," "&amp;W135&amp;CHAR(10)&amp;"""")))=FALSE),FALSE,TRUE))))</f>
        <v>1</v>
      </c>
      <c r="W135" s="130"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5"/>
      <c r="Y135" s="135"/>
      <c r="Z135" s="135"/>
      <c r="AA135" s="135"/>
      <c r="AB135" s="137"/>
      <c r="AC135" s="137"/>
      <c r="AD135" s="135"/>
      <c r="AE135" s="135"/>
      <c r="AF135" s="135"/>
      <c r="AG135" s="132" t="s">
        <v>924</v>
      </c>
      <c r="AH135" s="135"/>
      <c r="AI135" s="120"/>
      <c r="AJ135" s="135"/>
      <c r="AK135" s="77"/>
    </row>
    <row r="136" spans="1:37" s="2" customFormat="1" ht="120.75">
      <c r="A136" s="15" t="s">
        <v>1285</v>
      </c>
      <c r="B136" s="16" t="s">
        <v>589</v>
      </c>
      <c r="C136" s="30" t="s">
        <v>560</v>
      </c>
      <c r="D136" s="31" t="s">
        <v>46</v>
      </c>
      <c r="E136" s="26" t="s">
        <v>566</v>
      </c>
      <c r="F136" s="144"/>
      <c r="G136" s="112" t="s">
        <v>114</v>
      </c>
      <c r="H136" s="166"/>
      <c r="I136" s="91" t="s">
        <v>1385</v>
      </c>
      <c r="J136" s="155" t="s">
        <v>563</v>
      </c>
      <c r="K136" s="157"/>
      <c r="L136" s="157" t="s">
        <v>555</v>
      </c>
      <c r="M136" s="157" t="s">
        <v>171</v>
      </c>
      <c r="N136" s="173" t="s">
        <v>556</v>
      </c>
      <c r="O136" s="129">
        <f t="shared" si="8"/>
        <v>1</v>
      </c>
      <c r="P136" s="129">
        <v>5000</v>
      </c>
      <c r="Q136" s="130"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9">
        <f t="shared" si="9"/>
        <v>0</v>
      </c>
      <c r="S136" s="131"/>
      <c r="T136" s="129" t="str">
        <f t="shared" si="10"/>
        <v>BLANK</v>
      </c>
      <c r="U136" s="129"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9" t="b">
        <f ca="1" t="array" ref="V136">IF(OR(LEN(F136)&gt;P136+1),FALSE,IF(LEFT(G136,5)="{TEXT",TRUE,IF(AND(ISBLANK(F136)=FALSE,G136="{DATE_TEXT-YYYY-MM-DD}",LEN(F136)&lt;&gt;10),FALSE,IF(AND(ISBLANK(F136)=FALSE,ISNUMBER(SUMPRODUCT(SEARCH(MID(F136,ROW(INDIRECT("1:"&amp;LEN(TRIM(F136)))),1)," "&amp;W136&amp;CHAR(10)&amp;"""")))=FALSE),FALSE,TRUE))))</f>
        <v>1</v>
      </c>
      <c r="W136" s="130"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5"/>
      <c r="Y136" s="135"/>
      <c r="Z136" s="135"/>
      <c r="AA136" s="135"/>
      <c r="AB136" s="137"/>
      <c r="AC136" s="137"/>
      <c r="AD136" s="135"/>
      <c r="AE136" s="135"/>
      <c r="AF136" s="135"/>
      <c r="AG136" s="132" t="s">
        <v>925</v>
      </c>
      <c r="AH136" s="135"/>
      <c r="AI136" s="120"/>
      <c r="AJ136" s="135"/>
      <c r="AK136" s="77"/>
    </row>
    <row r="137" spans="1:37" s="2" customFormat="1" ht="105">
      <c r="A137" s="15" t="s">
        <v>1286</v>
      </c>
      <c r="B137" s="16" t="s">
        <v>591</v>
      </c>
      <c r="C137" s="20" t="s">
        <v>560</v>
      </c>
      <c r="D137" s="21" t="s">
        <v>52</v>
      </c>
      <c r="E137" s="22" t="s">
        <v>568</v>
      </c>
      <c r="F137" s="46" t="s">
        <v>175</v>
      </c>
      <c r="G137" s="62" t="s">
        <v>190</v>
      </c>
      <c r="H137" s="164" t="s">
        <v>569</v>
      </c>
      <c r="I137" s="96" t="s">
        <v>1374</v>
      </c>
      <c r="J137" s="155" t="s">
        <v>563</v>
      </c>
      <c r="K137" s="157"/>
      <c r="L137" s="157" t="s">
        <v>555</v>
      </c>
      <c r="M137" s="157" t="s">
        <v>171</v>
      </c>
      <c r="N137" s="173" t="s">
        <v>556</v>
      </c>
      <c r="O137" s="129">
        <f t="shared" si="8"/>
        <v>1</v>
      </c>
      <c r="P137" s="129">
        <v>12</v>
      </c>
      <c r="Q137" s="130"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9">
        <f t="shared" si="9"/>
        <v>9</v>
      </c>
      <c r="S137" s="131"/>
      <c r="T137" s="129" t="str">
        <f t="shared" si="10"/>
        <v>UNK</v>
      </c>
      <c r="U137" s="129"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9" t="b">
        <f ca="1" t="array" ref="V137">IF(OR(LEN(F137)&gt;P137+1),FALSE,IF(LEFT(G137,5)="{TEXT",TRUE,IF(AND(ISBLANK(F137)=FALSE,G137="{DATE_TEXT-YYYY-MM-DD}",LEN(F137)&lt;&gt;10),FALSE,IF(AND(ISBLANK(F137)=FALSE,ISNUMBER(SUMPRODUCT(SEARCH(MID(F137,ROW(INDIRECT("1:"&amp;LEN(TRIM(F137)))),1)," "&amp;W137&amp;CHAR(10)&amp;"""")))=FALSE),FALSE,TRUE))))</f>
        <v>1</v>
      </c>
      <c r="W137" s="130"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5"/>
      <c r="Y137" s="135"/>
      <c r="Z137" s="135"/>
      <c r="AA137" s="135"/>
      <c r="AB137" s="137"/>
      <c r="AC137" s="137"/>
      <c r="AD137" s="135"/>
      <c r="AE137" s="135"/>
      <c r="AF137" s="135"/>
      <c r="AG137" s="132" t="s">
        <v>1440</v>
      </c>
      <c r="AH137" s="135"/>
      <c r="AI137" s="120"/>
      <c r="AJ137" s="135"/>
      <c r="AK137" s="77"/>
    </row>
    <row r="138" spans="1:37" s="2" customFormat="1" ht="120.75">
      <c r="A138" s="15" t="s">
        <v>1287</v>
      </c>
      <c r="B138" s="16" t="s">
        <v>599</v>
      </c>
      <c r="C138" s="30" t="s">
        <v>560</v>
      </c>
      <c r="D138" s="31" t="s">
        <v>46</v>
      </c>
      <c r="E138" s="26" t="s">
        <v>571</v>
      </c>
      <c r="F138" s="141"/>
      <c r="G138" s="112" t="s">
        <v>114</v>
      </c>
      <c r="H138" s="166"/>
      <c r="I138" s="91" t="s">
        <v>1336</v>
      </c>
      <c r="J138" s="156" t="s">
        <v>563</v>
      </c>
      <c r="K138" s="154"/>
      <c r="L138" s="154" t="s">
        <v>555</v>
      </c>
      <c r="M138" s="154" t="s">
        <v>171</v>
      </c>
      <c r="N138" s="172" t="s">
        <v>556</v>
      </c>
      <c r="O138" s="129">
        <f t="shared" si="8"/>
        <v>1</v>
      </c>
      <c r="P138" s="129">
        <v>5000</v>
      </c>
      <c r="Q138" s="130"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9">
        <f t="shared" si="9"/>
        <v>0</v>
      </c>
      <c r="S138" s="131"/>
      <c r="T138" s="129" t="str">
        <f t="shared" si="10"/>
        <v>BLANK</v>
      </c>
      <c r="U138" s="129"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9" t="b">
        <f ca="1" t="array" ref="V138">IF(OR(LEN(F138)&gt;P138+1),FALSE,IF(LEFT(G138,5)="{TEXT",TRUE,IF(AND(ISBLANK(F138)=FALSE,G138="{DATE_TEXT-YYYY-MM-DD}",LEN(F138)&lt;&gt;10),FALSE,IF(AND(ISBLANK(F138)=FALSE,ISNUMBER(SUMPRODUCT(SEARCH(MID(F138,ROW(INDIRECT("1:"&amp;LEN(TRIM(F138)))),1)," "&amp;W138&amp;CHAR(10)&amp;"""")))=FALSE),FALSE,TRUE))))</f>
        <v>1</v>
      </c>
      <c r="W138" s="130"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5"/>
      <c r="Y138" s="135"/>
      <c r="Z138" s="135"/>
      <c r="AA138" s="135"/>
      <c r="AB138" s="137"/>
      <c r="AC138" s="137"/>
      <c r="AD138" s="135"/>
      <c r="AE138" s="135"/>
      <c r="AF138" s="135"/>
      <c r="AG138" s="132" t="s">
        <v>926</v>
      </c>
      <c r="AH138" s="135"/>
      <c r="AI138" s="120"/>
      <c r="AJ138" s="135"/>
      <c r="AK138" s="77"/>
    </row>
    <row r="139" spans="1:37" s="2" customFormat="1" ht="105">
      <c r="A139" s="15" t="s">
        <v>1288</v>
      </c>
      <c r="B139" s="16" t="s">
        <v>601</v>
      </c>
      <c r="C139" s="20" t="s">
        <v>573</v>
      </c>
      <c r="D139" s="21" t="s">
        <v>52</v>
      </c>
      <c r="E139" s="22" t="s">
        <v>574</v>
      </c>
      <c r="F139" s="46" t="s">
        <v>175</v>
      </c>
      <c r="G139" s="62" t="s">
        <v>190</v>
      </c>
      <c r="H139" s="164" t="s">
        <v>575</v>
      </c>
      <c r="I139" s="96" t="s">
        <v>1374</v>
      </c>
      <c r="J139" s="145" t="s">
        <v>576</v>
      </c>
      <c r="K139" s="147" t="s">
        <v>577</v>
      </c>
      <c r="L139" s="147" t="s">
        <v>578</v>
      </c>
      <c r="M139" s="147" t="s">
        <v>171</v>
      </c>
      <c r="N139" s="149" t="s">
        <v>579</v>
      </c>
      <c r="O139" s="129">
        <f t="shared" si="8"/>
        <v>1</v>
      </c>
      <c r="P139" s="129">
        <v>12</v>
      </c>
      <c r="Q139" s="130"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9">
        <f t="shared" si="9"/>
        <v>9</v>
      </c>
      <c r="S139" s="131"/>
      <c r="T139" s="129" t="str">
        <f t="shared" si="10"/>
        <v>UNK</v>
      </c>
      <c r="U139" s="129"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9" t="b">
        <f ca="1" t="array" ref="V139">IF(OR(LEN(F139)&gt;P139+1),FALSE,IF(LEFT(G139,5)="{TEXT",TRUE,IF(AND(ISBLANK(F139)=FALSE,G139="{DATE_TEXT-YYYY-MM-DD}",LEN(F139)&lt;&gt;10),FALSE,IF(AND(ISBLANK(F139)=FALSE,ISNUMBER(SUMPRODUCT(SEARCH(MID(F139,ROW(INDIRECT("1:"&amp;LEN(TRIM(F139)))),1)," "&amp;W139&amp;CHAR(10)&amp;"""")))=FALSE),FALSE,TRUE))))</f>
        <v>1</v>
      </c>
      <c r="W139" s="130"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5"/>
      <c r="Y139" s="135"/>
      <c r="Z139" s="135"/>
      <c r="AA139" s="135"/>
      <c r="AB139" s="137"/>
      <c r="AC139" s="137"/>
      <c r="AD139" s="135"/>
      <c r="AE139" s="135"/>
      <c r="AF139" s="135"/>
      <c r="AG139" s="132" t="s">
        <v>919</v>
      </c>
      <c r="AH139" s="135"/>
      <c r="AI139" s="120"/>
      <c r="AJ139" s="135"/>
      <c r="AK139" s="77"/>
    </row>
    <row r="140" spans="1:37" s="2" customFormat="1" ht="120.75">
      <c r="A140" s="15" t="s">
        <v>1289</v>
      </c>
      <c r="B140" s="16" t="s">
        <v>608</v>
      </c>
      <c r="C140" s="30" t="s">
        <v>573</v>
      </c>
      <c r="D140" s="31" t="s">
        <v>46</v>
      </c>
      <c r="E140" s="26" t="s">
        <v>581</v>
      </c>
      <c r="F140" s="141" t="s">
        <v>1490</v>
      </c>
      <c r="G140" s="112" t="s">
        <v>114</v>
      </c>
      <c r="H140" s="166"/>
      <c r="I140" s="91" t="s">
        <v>1336</v>
      </c>
      <c r="J140" s="156" t="s">
        <v>576</v>
      </c>
      <c r="K140" s="154" t="s">
        <v>577</v>
      </c>
      <c r="L140" s="154" t="s">
        <v>578</v>
      </c>
      <c r="M140" s="154" t="s">
        <v>171</v>
      </c>
      <c r="N140" s="172" t="s">
        <v>579</v>
      </c>
      <c r="O140" s="129">
        <f t="shared" si="8"/>
        <v>1</v>
      </c>
      <c r="P140" s="129">
        <v>5000</v>
      </c>
      <c r="Q140" s="130"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9">
        <f t="shared" si="9"/>
        <v>226</v>
      </c>
      <c r="S140" s="131"/>
      <c r="T140" s="129" t="str">
        <f t="shared" si="10"/>
        <v>UNK</v>
      </c>
      <c r="U140" s="129"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9" t="b">
        <f ca="1" t="array" ref="V140">IF(OR(LEN(F140)&gt;P140+1),FALSE,IF(LEFT(G140,5)="{TEXT",TRUE,IF(AND(ISBLANK(F140)=FALSE,G140="{DATE_TEXT-YYYY-MM-DD}",LEN(F140)&lt;&gt;10),FALSE,IF(AND(ISBLANK(F140)=FALSE,ISNUMBER(SUMPRODUCT(SEARCH(MID(F140,ROW(INDIRECT("1:"&amp;LEN(TRIM(F140)))),1)," "&amp;W140&amp;CHAR(10)&amp;"""")))=FALSE),FALSE,TRUE))))</f>
        <v>1</v>
      </c>
      <c r="W140" s="130"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5"/>
      <c r="Y140" s="135"/>
      <c r="Z140" s="135"/>
      <c r="AA140" s="135"/>
      <c r="AB140" s="137"/>
      <c r="AC140" s="137"/>
      <c r="AD140" s="135"/>
      <c r="AE140" s="135"/>
      <c r="AF140" s="135"/>
      <c r="AG140" s="132" t="s">
        <v>929</v>
      </c>
      <c r="AH140" s="135"/>
      <c r="AI140" s="120"/>
      <c r="AJ140" s="135"/>
      <c r="AK140" s="77"/>
    </row>
    <row r="141" spans="1:37" s="2" customFormat="1" ht="105">
      <c r="A141" s="15" t="s">
        <v>1290</v>
      </c>
      <c r="B141" s="16" t="s">
        <v>610</v>
      </c>
      <c r="C141" s="20" t="s">
        <v>583</v>
      </c>
      <c r="D141" s="21" t="s">
        <v>52</v>
      </c>
      <c r="E141" s="22" t="s">
        <v>584</v>
      </c>
      <c r="F141" s="61" t="s">
        <v>175</v>
      </c>
      <c r="G141" s="62" t="s">
        <v>190</v>
      </c>
      <c r="H141" s="164" t="s">
        <v>585</v>
      </c>
      <c r="I141" s="96" t="s">
        <v>1374</v>
      </c>
      <c r="J141" s="145" t="s">
        <v>586</v>
      </c>
      <c r="K141" s="95" t="s">
        <v>587</v>
      </c>
      <c r="L141" s="147" t="s">
        <v>578</v>
      </c>
      <c r="M141" s="147" t="s">
        <v>171</v>
      </c>
      <c r="N141" s="149" t="s">
        <v>588</v>
      </c>
      <c r="O141" s="129">
        <f t="shared" si="8"/>
        <v>1</v>
      </c>
      <c r="P141" s="129">
        <v>12</v>
      </c>
      <c r="Q141" s="130"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9">
        <f t="shared" si="9"/>
        <v>9</v>
      </c>
      <c r="S141" s="131"/>
      <c r="T141" s="129" t="str">
        <f t="shared" si="10"/>
        <v>UNK</v>
      </c>
      <c r="U141" s="129"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9" t="b">
        <f ca="1" t="array" ref="V141">IF(OR(LEN(F141)&gt;P141+1),FALSE,IF(LEFT(G141,5)="{TEXT",TRUE,IF(AND(ISBLANK(F141)=FALSE,G141="{DATE_TEXT-YYYY-MM-DD}",LEN(F141)&lt;&gt;10),FALSE,IF(AND(ISBLANK(F141)=FALSE,ISNUMBER(SUMPRODUCT(SEARCH(MID(F141,ROW(INDIRECT("1:"&amp;LEN(TRIM(F141)))),1)," "&amp;W141&amp;CHAR(10)&amp;"""")))=FALSE),FALSE,TRUE))))</f>
        <v>1</v>
      </c>
      <c r="W141" s="130"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5"/>
      <c r="Y141" s="135"/>
      <c r="Z141" s="135"/>
      <c r="AA141" s="135"/>
      <c r="AB141" s="137"/>
      <c r="AC141" s="137"/>
      <c r="AD141" s="135"/>
      <c r="AE141" s="135"/>
      <c r="AF141" s="135"/>
      <c r="AG141" s="132" t="s">
        <v>930</v>
      </c>
      <c r="AH141" s="135"/>
      <c r="AI141" s="120"/>
      <c r="AJ141" s="135"/>
      <c r="AK141" s="77"/>
    </row>
    <row r="142" spans="1:37" s="2" customFormat="1" ht="409.5">
      <c r="A142" s="15" t="s">
        <v>1291</v>
      </c>
      <c r="B142" s="16" t="s">
        <v>613</v>
      </c>
      <c r="C142" s="30" t="s">
        <v>583</v>
      </c>
      <c r="D142" s="31" t="s">
        <v>46</v>
      </c>
      <c r="E142" s="26" t="s">
        <v>590</v>
      </c>
      <c r="F142" s="141" t="s">
        <v>1506</v>
      </c>
      <c r="G142" s="112" t="s">
        <v>114</v>
      </c>
      <c r="H142" s="166"/>
      <c r="I142" s="91" t="s">
        <v>1336</v>
      </c>
      <c r="J142" s="156" t="s">
        <v>586</v>
      </c>
      <c r="K142" s="102" t="s">
        <v>587</v>
      </c>
      <c r="L142" s="154" t="s">
        <v>578</v>
      </c>
      <c r="M142" s="154" t="s">
        <v>171</v>
      </c>
      <c r="N142" s="172" t="s">
        <v>588</v>
      </c>
      <c r="O142" s="129">
        <f t="shared" si="8"/>
        <v>1</v>
      </c>
      <c r="P142" s="129">
        <v>5000</v>
      </c>
      <c r="Q142" s="130"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9">
        <f t="shared" si="9"/>
        <v>1659</v>
      </c>
      <c r="S142" s="131"/>
      <c r="T142" s="129" t="str">
        <f t="shared" si="10"/>
        <v>UNK</v>
      </c>
      <c r="U142" s="129"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9" t="b">
        <f ca="1" t="array" ref="V142">IF(OR(LEN(F142)&gt;P142+1),FALSE,IF(LEFT(G142,5)="{TEXT",TRUE,IF(AND(ISBLANK(F142)=FALSE,G142="{DATE_TEXT-YYYY-MM-DD}",LEN(F142)&lt;&gt;10),FALSE,IF(AND(ISBLANK(F142)=FALSE,ISNUMBER(SUMPRODUCT(SEARCH(MID(F142,ROW(INDIRECT("1:"&amp;LEN(TRIM(F142)))),1)," "&amp;W142&amp;CHAR(10)&amp;"""")))=FALSE),FALSE,TRUE))))</f>
        <v>1</v>
      </c>
      <c r="W142" s="130"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5"/>
      <c r="Y142" s="135"/>
      <c r="Z142" s="135"/>
      <c r="AA142" s="135"/>
      <c r="AB142" s="137"/>
      <c r="AC142" s="137"/>
      <c r="AD142" s="135"/>
      <c r="AE142" s="135"/>
      <c r="AF142" s="135"/>
      <c r="AG142" s="132" t="s">
        <v>934</v>
      </c>
      <c r="AH142" s="135"/>
      <c r="AI142" s="120"/>
      <c r="AJ142" s="135"/>
      <c r="AK142" s="77"/>
    </row>
    <row r="143" spans="1:37" s="2" customFormat="1" ht="105">
      <c r="A143" s="15" t="s">
        <v>1292</v>
      </c>
      <c r="B143" s="16" t="s">
        <v>620</v>
      </c>
      <c r="C143" s="20" t="s">
        <v>592</v>
      </c>
      <c r="D143" s="21" t="s">
        <v>52</v>
      </c>
      <c r="E143" s="22" t="s">
        <v>593</v>
      </c>
      <c r="F143" s="61" t="s">
        <v>175</v>
      </c>
      <c r="G143" s="62" t="s">
        <v>190</v>
      </c>
      <c r="H143" s="164" t="s">
        <v>594</v>
      </c>
      <c r="I143" s="96" t="s">
        <v>1374</v>
      </c>
      <c r="J143" s="145" t="s">
        <v>595</v>
      </c>
      <c r="K143" s="95" t="s">
        <v>596</v>
      </c>
      <c r="L143" s="147" t="s">
        <v>597</v>
      </c>
      <c r="M143" s="147" t="s">
        <v>171</v>
      </c>
      <c r="N143" s="149" t="s">
        <v>598</v>
      </c>
      <c r="O143" s="129">
        <f t="shared" si="8"/>
        <v>1</v>
      </c>
      <c r="P143" s="129">
        <v>12</v>
      </c>
      <c r="Q143" s="130"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9">
        <f t="shared" si="9"/>
        <v>9</v>
      </c>
      <c r="S143" s="131"/>
      <c r="T143" s="129" t="str">
        <f t="shared" si="10"/>
        <v>UNK</v>
      </c>
      <c r="U143" s="129"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9" t="b">
        <f ca="1" t="array" ref="V143">IF(OR(LEN(F143)&gt;P143+1),FALSE,IF(LEFT(G143,5)="{TEXT",TRUE,IF(AND(ISBLANK(F143)=FALSE,G143="{DATE_TEXT-YYYY-MM-DD}",LEN(F143)&lt;&gt;10),FALSE,IF(AND(ISBLANK(F143)=FALSE,ISNUMBER(SUMPRODUCT(SEARCH(MID(F143,ROW(INDIRECT("1:"&amp;LEN(TRIM(F143)))),1)," "&amp;W143&amp;CHAR(10)&amp;"""")))=FALSE),FALSE,TRUE))))</f>
        <v>1</v>
      </c>
      <c r="W143" s="130"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5"/>
      <c r="Y143" s="135"/>
      <c r="Z143" s="135"/>
      <c r="AA143" s="135"/>
      <c r="AB143" s="137"/>
      <c r="AC143" s="137"/>
      <c r="AD143" s="135"/>
      <c r="AE143" s="135"/>
      <c r="AF143" s="135"/>
      <c r="AG143" s="132" t="s">
        <v>933</v>
      </c>
      <c r="AH143" s="135"/>
      <c r="AI143" s="120"/>
      <c r="AJ143" s="135"/>
      <c r="AK143" s="77"/>
    </row>
    <row r="144" spans="1:37" s="2" customFormat="1" ht="120.75">
      <c r="A144" s="15" t="s">
        <v>1293</v>
      </c>
      <c r="B144" s="16" t="s">
        <v>622</v>
      </c>
      <c r="C144" s="30" t="s">
        <v>592</v>
      </c>
      <c r="D144" s="31" t="s">
        <v>46</v>
      </c>
      <c r="E144" s="26" t="s">
        <v>600</v>
      </c>
      <c r="F144" s="141" t="s">
        <v>1462</v>
      </c>
      <c r="G144" s="112" t="s">
        <v>114</v>
      </c>
      <c r="H144" s="166"/>
      <c r="I144" s="91" t="s">
        <v>1336</v>
      </c>
      <c r="J144" s="156" t="s">
        <v>595</v>
      </c>
      <c r="K144" s="102" t="s">
        <v>596</v>
      </c>
      <c r="L144" s="154" t="s">
        <v>597</v>
      </c>
      <c r="M144" s="154" t="s">
        <v>171</v>
      </c>
      <c r="N144" s="172" t="s">
        <v>598</v>
      </c>
      <c r="O144" s="129">
        <f t="shared" si="8"/>
        <v>1</v>
      </c>
      <c r="P144" s="129">
        <v>5000</v>
      </c>
      <c r="Q144" s="130"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9">
        <f t="shared" si="9"/>
        <v>118</v>
      </c>
      <c r="S144" s="131"/>
      <c r="T144" s="129" t="str">
        <f t="shared" si="10"/>
        <v>UNK</v>
      </c>
      <c r="U144" s="129"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9" t="b">
        <f ca="1" t="array" ref="V144">IF(OR(LEN(F144)&gt;P144+1),FALSE,IF(LEFT(G144,5)="{TEXT",TRUE,IF(AND(ISBLANK(F144)=FALSE,G144="{DATE_TEXT-YYYY-MM-DD}",LEN(F144)&lt;&gt;10),FALSE,IF(AND(ISBLANK(F144)=FALSE,ISNUMBER(SUMPRODUCT(SEARCH(MID(F144,ROW(INDIRECT("1:"&amp;LEN(TRIM(F144)))),1)," "&amp;W144&amp;CHAR(10)&amp;"""")))=FALSE),FALSE,TRUE))))</f>
        <v>1</v>
      </c>
      <c r="W144" s="130"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5"/>
      <c r="Y144" s="135"/>
      <c r="Z144" s="135"/>
      <c r="AA144" s="135"/>
      <c r="AB144" s="137"/>
      <c r="AC144" s="137"/>
      <c r="AD144" s="135"/>
      <c r="AE144" s="135"/>
      <c r="AF144" s="135"/>
      <c r="AG144" s="132" t="s">
        <v>935</v>
      </c>
      <c r="AH144" s="135"/>
      <c r="AI144" s="120"/>
      <c r="AJ144" s="135"/>
      <c r="AK144" s="77"/>
    </row>
    <row r="145" spans="1:37" s="2" customFormat="1" ht="150">
      <c r="A145" s="15" t="s">
        <v>1294</v>
      </c>
      <c r="B145" s="16" t="s">
        <v>629</v>
      </c>
      <c r="C145" s="20" t="s">
        <v>602</v>
      </c>
      <c r="D145" s="21" t="s">
        <v>52</v>
      </c>
      <c r="E145" s="22" t="s">
        <v>603</v>
      </c>
      <c r="F145" s="46" t="s">
        <v>175</v>
      </c>
      <c r="G145" s="62" t="s">
        <v>190</v>
      </c>
      <c r="H145" s="164" t="s">
        <v>604</v>
      </c>
      <c r="I145" s="96" t="s">
        <v>1386</v>
      </c>
      <c r="J145" s="145" t="s">
        <v>605</v>
      </c>
      <c r="K145" s="147" t="s">
        <v>606</v>
      </c>
      <c r="L145" s="147" t="s">
        <v>607</v>
      </c>
      <c r="M145" s="147" t="s">
        <v>171</v>
      </c>
      <c r="N145" s="149" t="s">
        <v>579</v>
      </c>
      <c r="O145" s="129">
        <f t="shared" si="8"/>
        <v>1</v>
      </c>
      <c r="P145" s="129">
        <v>12</v>
      </c>
      <c r="Q145" s="130"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9">
        <f t="shared" si="9"/>
        <v>9</v>
      </c>
      <c r="S145" s="131"/>
      <c r="T145" s="129" t="str">
        <f t="shared" si="10"/>
        <v>UNK</v>
      </c>
      <c r="U145" s="129"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9" t="b">
        <f ca="1" t="array" ref="V145">IF(OR(LEN(F145)&gt;P145+1),FALSE,IF(LEFT(G145,5)="{TEXT",TRUE,IF(AND(ISBLANK(F145)=FALSE,G145="{DATE_TEXT-YYYY-MM-DD}",LEN(F145)&lt;&gt;10),FALSE,IF(AND(ISBLANK(F145)=FALSE,ISNUMBER(SUMPRODUCT(SEARCH(MID(F145,ROW(INDIRECT("1:"&amp;LEN(TRIM(F145)))),1)," "&amp;W145&amp;CHAR(10)&amp;"""")))=FALSE),FALSE,TRUE))))</f>
        <v>1</v>
      </c>
      <c r="W145" s="130"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5"/>
      <c r="Y145" s="135"/>
      <c r="Z145" s="135"/>
      <c r="AA145" s="135"/>
      <c r="AB145" s="137"/>
      <c r="AC145" s="137"/>
      <c r="AD145" s="135"/>
      <c r="AE145" s="135"/>
      <c r="AF145" s="135"/>
      <c r="AG145" s="132" t="s">
        <v>946</v>
      </c>
      <c r="AH145" s="135"/>
      <c r="AI145" s="120"/>
      <c r="AJ145" s="135"/>
      <c r="AK145" s="77"/>
    </row>
    <row r="146" spans="1:37" s="2" customFormat="1" ht="135">
      <c r="A146" s="15" t="s">
        <v>1295</v>
      </c>
      <c r="B146" s="16" t="s">
        <v>630</v>
      </c>
      <c r="C146" s="30" t="s">
        <v>602</v>
      </c>
      <c r="D146" s="31" t="s">
        <v>46</v>
      </c>
      <c r="E146" s="26" t="s">
        <v>609</v>
      </c>
      <c r="F146" s="141" t="s">
        <v>1463</v>
      </c>
      <c r="G146" s="112" t="s">
        <v>114</v>
      </c>
      <c r="H146" s="166"/>
      <c r="I146" s="91" t="s">
        <v>1336</v>
      </c>
      <c r="J146" s="155" t="s">
        <v>605</v>
      </c>
      <c r="K146" s="157"/>
      <c r="L146" s="157" t="s">
        <v>607</v>
      </c>
      <c r="M146" s="157" t="s">
        <v>171</v>
      </c>
      <c r="N146" s="173" t="s">
        <v>579</v>
      </c>
      <c r="O146" s="129">
        <f t="shared" si="8"/>
        <v>1</v>
      </c>
      <c r="P146" s="129">
        <v>5000</v>
      </c>
      <c r="Q146" s="130"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9">
        <f t="shared" si="9"/>
        <v>363</v>
      </c>
      <c r="S146" s="131"/>
      <c r="T146" s="129" t="str">
        <f t="shared" si="10"/>
        <v>UNK</v>
      </c>
      <c r="U146" s="129"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9" t="b">
        <f ca="1" t="array" ref="V146">IF(OR(LEN(F146)&gt;P146+1),FALSE,IF(LEFT(G146,5)="{TEXT",TRUE,IF(AND(ISBLANK(F146)=FALSE,G146="{DATE_TEXT-YYYY-MM-DD}",LEN(F146)&lt;&gt;10),FALSE,IF(AND(ISBLANK(F146)=FALSE,ISNUMBER(SUMPRODUCT(SEARCH(MID(F146,ROW(INDIRECT("1:"&amp;LEN(TRIM(F146)))),1)," "&amp;W146&amp;CHAR(10)&amp;"""")))=FALSE),FALSE,TRUE))))</f>
        <v>1</v>
      </c>
      <c r="W146" s="130"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5"/>
      <c r="Y146" s="135"/>
      <c r="Z146" s="135"/>
      <c r="AA146" s="135"/>
      <c r="AB146" s="137"/>
      <c r="AC146" s="137"/>
      <c r="AD146" s="135"/>
      <c r="AE146" s="135"/>
      <c r="AF146" s="135"/>
      <c r="AG146" s="132" t="s">
        <v>941</v>
      </c>
      <c r="AH146" s="135"/>
      <c r="AI146" s="120"/>
      <c r="AJ146" s="135"/>
      <c r="AK146" s="77"/>
    </row>
    <row r="147" spans="1:37" s="2" customFormat="1" ht="100.5" customHeight="1">
      <c r="A147" s="15" t="s">
        <v>1296</v>
      </c>
      <c r="B147" s="16" t="s">
        <v>633</v>
      </c>
      <c r="C147" s="17" t="s">
        <v>602</v>
      </c>
      <c r="D147" s="18" t="s">
        <v>62</v>
      </c>
      <c r="E147" s="23" t="s">
        <v>611</v>
      </c>
      <c r="F147" s="63" t="s">
        <v>1464</v>
      </c>
      <c r="G147" s="111" t="s">
        <v>612</v>
      </c>
      <c r="H147" s="44" t="s">
        <v>1387</v>
      </c>
      <c r="I147" s="91" t="s">
        <v>1401</v>
      </c>
      <c r="J147" s="156" t="s">
        <v>605</v>
      </c>
      <c r="K147" s="154"/>
      <c r="L147" s="154" t="s">
        <v>607</v>
      </c>
      <c r="M147" s="154" t="s">
        <v>171</v>
      </c>
      <c r="N147" s="172" t="s">
        <v>579</v>
      </c>
      <c r="O147" s="129">
        <f t="shared" si="8"/>
        <v>1</v>
      </c>
      <c r="P147" s="129">
        <v>1000</v>
      </c>
      <c r="Q147" s="130"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9">
        <f t="shared" si="9"/>
        <v>66</v>
      </c>
      <c r="S147" s="131"/>
      <c r="T147" s="129" t="str">
        <f t="shared" si="10"/>
        <v>UNK</v>
      </c>
      <c r="U147" s="129"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9" t="b">
        <f ca="1" t="array" ref="V147">IF(OR(LEN(F147)&gt;P147+1),FALSE,IF(LEFT(G147,5)="{TEXT",TRUE,IF(AND(ISBLANK(F147)=FALSE,G147="{DATE_TEXT-YYYY-MM-DD}",LEN(F147)&lt;&gt;10),FALSE,IF(AND(ISBLANK(F147)=FALSE,ISNUMBER(SUMPRODUCT(SEARCH(MID(F147,ROW(INDIRECT("1:"&amp;LEN(TRIM(F147)))),1)," "&amp;W147&amp;CHAR(10)&amp;"""")))=FALSE),FALSE,TRUE))))</f>
        <v>1</v>
      </c>
      <c r="W147" s="130"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5"/>
      <c r="Y147" s="135"/>
      <c r="Z147" s="135"/>
      <c r="AA147" s="135"/>
      <c r="AB147" s="137"/>
      <c r="AC147" s="137"/>
      <c r="AD147" s="135"/>
      <c r="AE147" s="135"/>
      <c r="AF147" s="135"/>
      <c r="AG147" s="132" t="s">
        <v>953</v>
      </c>
      <c r="AH147" s="135"/>
      <c r="AI147" s="120"/>
      <c r="AJ147" s="135"/>
      <c r="AK147" s="77"/>
    </row>
    <row r="148" spans="1:37" s="2" customFormat="1" ht="105">
      <c r="A148" s="15" t="s">
        <v>1297</v>
      </c>
      <c r="B148" s="16" t="s">
        <v>635</v>
      </c>
      <c r="C148" s="20" t="s">
        <v>614</v>
      </c>
      <c r="D148" s="21" t="s">
        <v>52</v>
      </c>
      <c r="E148" s="22" t="s">
        <v>615</v>
      </c>
      <c r="F148" s="46" t="s">
        <v>175</v>
      </c>
      <c r="G148" s="62" t="s">
        <v>190</v>
      </c>
      <c r="H148" s="164" t="s">
        <v>616</v>
      </c>
      <c r="I148" s="96" t="s">
        <v>1374</v>
      </c>
      <c r="J148" s="145" t="s">
        <v>617</v>
      </c>
      <c r="K148" s="95" t="s">
        <v>618</v>
      </c>
      <c r="L148" s="147" t="s">
        <v>619</v>
      </c>
      <c r="M148" s="147" t="s">
        <v>171</v>
      </c>
      <c r="N148" s="149" t="s">
        <v>49</v>
      </c>
      <c r="O148" s="129">
        <f t="shared" si="8"/>
        <v>1</v>
      </c>
      <c r="P148" s="129">
        <v>12</v>
      </c>
      <c r="Q148" s="130"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9">
        <f t="shared" si="9"/>
        <v>9</v>
      </c>
      <c r="S148" s="131"/>
      <c r="T148" s="129" t="str">
        <f t="shared" si="10"/>
        <v>UNK</v>
      </c>
      <c r="U148" s="129"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9" t="b">
        <f ca="1" t="array" ref="V148">IF(OR(LEN(F148)&gt;P148+1),FALSE,IF(LEFT(G148,5)="{TEXT",TRUE,IF(AND(ISBLANK(F148)=FALSE,G148="{DATE_TEXT-YYYY-MM-DD}",LEN(F148)&lt;&gt;10),FALSE,IF(AND(ISBLANK(F148)=FALSE,ISNUMBER(SUMPRODUCT(SEARCH(MID(F148,ROW(INDIRECT("1:"&amp;LEN(TRIM(F148)))),1)," "&amp;W148&amp;CHAR(10)&amp;"""")))=FALSE),FALSE,TRUE))))</f>
        <v>1</v>
      </c>
      <c r="W148" s="130"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5"/>
      <c r="Y148" s="135"/>
      <c r="Z148" s="135"/>
      <c r="AA148" s="135"/>
      <c r="AB148" s="137"/>
      <c r="AC148" s="137"/>
      <c r="AD148" s="135"/>
      <c r="AE148" s="135"/>
      <c r="AF148" s="135"/>
      <c r="AG148" s="132" t="s">
        <v>955</v>
      </c>
      <c r="AH148" s="135"/>
      <c r="AI148" s="120"/>
      <c r="AJ148" s="135"/>
      <c r="AK148" s="77"/>
    </row>
    <row r="149" spans="1:37" s="2" customFormat="1" ht="120.75">
      <c r="A149" s="15" t="s">
        <v>1298</v>
      </c>
      <c r="B149" s="16" t="s">
        <v>644</v>
      </c>
      <c r="C149" s="30" t="s">
        <v>614</v>
      </c>
      <c r="D149" s="31" t="s">
        <v>46</v>
      </c>
      <c r="E149" s="26" t="s">
        <v>621</v>
      </c>
      <c r="F149" s="143" t="s">
        <v>1465</v>
      </c>
      <c r="G149" s="112" t="s">
        <v>114</v>
      </c>
      <c r="H149" s="166"/>
      <c r="I149" s="91" t="s">
        <v>1336</v>
      </c>
      <c r="J149" s="156" t="s">
        <v>617</v>
      </c>
      <c r="K149" s="102" t="s">
        <v>618</v>
      </c>
      <c r="L149" s="154" t="s">
        <v>619</v>
      </c>
      <c r="M149" s="154" t="s">
        <v>171</v>
      </c>
      <c r="N149" s="172" t="s">
        <v>49</v>
      </c>
      <c r="O149" s="129">
        <f t="shared" si="8"/>
        <v>1</v>
      </c>
      <c r="P149" s="129">
        <v>5000</v>
      </c>
      <c r="Q149" s="130"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9">
        <f t="shared" si="9"/>
        <v>98</v>
      </c>
      <c r="S149" s="131"/>
      <c r="T149" s="129" t="str">
        <f t="shared" si="10"/>
        <v>UNK</v>
      </c>
      <c r="U149" s="129"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9" t="b">
        <f ca="1" t="array" ref="V149">IF(OR(LEN(F149)&gt;P149+1),FALSE,IF(LEFT(G149,5)="{TEXT",TRUE,IF(AND(ISBLANK(F149)=FALSE,G149="{DATE_TEXT-YYYY-MM-DD}",LEN(F149)&lt;&gt;10),FALSE,IF(AND(ISBLANK(F149)=FALSE,ISNUMBER(SUMPRODUCT(SEARCH(MID(F149,ROW(INDIRECT("1:"&amp;LEN(TRIM(F149)))),1)," "&amp;W149&amp;CHAR(10)&amp;"""")))=FALSE),FALSE,TRUE))))</f>
        <v>1</v>
      </c>
      <c r="W149" s="130"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5"/>
      <c r="Y149" s="135"/>
      <c r="Z149" s="135"/>
      <c r="AA149" s="135"/>
      <c r="AB149" s="137"/>
      <c r="AC149" s="137"/>
      <c r="AD149" s="135"/>
      <c r="AE149" s="135"/>
      <c r="AF149" s="135"/>
      <c r="AG149" s="132" t="s">
        <v>952</v>
      </c>
      <c r="AH149" s="135"/>
      <c r="AI149" s="120"/>
      <c r="AJ149" s="135"/>
      <c r="AK149" s="77"/>
    </row>
    <row r="150" spans="1:37" s="2" customFormat="1" ht="105">
      <c r="A150" s="15" t="s">
        <v>1299</v>
      </c>
      <c r="B150" s="16" t="s">
        <v>646</v>
      </c>
      <c r="C150" s="20" t="s">
        <v>623</v>
      </c>
      <c r="D150" s="21" t="s">
        <v>52</v>
      </c>
      <c r="E150" s="22" t="s">
        <v>624</v>
      </c>
      <c r="F150" s="46" t="s">
        <v>175</v>
      </c>
      <c r="G150" s="62" t="s">
        <v>190</v>
      </c>
      <c r="H150" s="164" t="s">
        <v>625</v>
      </c>
      <c r="I150" s="96" t="s">
        <v>1374</v>
      </c>
      <c r="J150" s="145" t="s">
        <v>626</v>
      </c>
      <c r="K150" s="147" t="s">
        <v>627</v>
      </c>
      <c r="L150" s="147" t="s">
        <v>628</v>
      </c>
      <c r="M150" s="147" t="s">
        <v>171</v>
      </c>
      <c r="N150" s="149" t="s">
        <v>49</v>
      </c>
      <c r="O150" s="129">
        <f t="shared" si="8"/>
        <v>1</v>
      </c>
      <c r="P150" s="129">
        <v>12</v>
      </c>
      <c r="Q150" s="130"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9">
        <f t="shared" si="9"/>
        <v>9</v>
      </c>
      <c r="S150" s="131"/>
      <c r="T150" s="129" t="str">
        <f t="shared" si="10"/>
        <v>UNK</v>
      </c>
      <c r="U150" s="129"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9" t="b">
        <f ca="1" t="array" ref="V150">IF(OR(LEN(F150)&gt;P150+1),FALSE,IF(LEFT(G150,5)="{TEXT",TRUE,IF(AND(ISBLANK(F150)=FALSE,G150="{DATE_TEXT-YYYY-MM-DD}",LEN(F150)&lt;&gt;10),FALSE,IF(AND(ISBLANK(F150)=FALSE,ISNUMBER(SUMPRODUCT(SEARCH(MID(F150,ROW(INDIRECT("1:"&amp;LEN(TRIM(F150)))),1)," "&amp;W150&amp;CHAR(10)&amp;"""")))=FALSE),FALSE,TRUE))))</f>
        <v>1</v>
      </c>
      <c r="W150" s="130"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5"/>
      <c r="Y150" s="135"/>
      <c r="Z150" s="135"/>
      <c r="AA150" s="135"/>
      <c r="AB150" s="137"/>
      <c r="AC150" s="137"/>
      <c r="AD150" s="135"/>
      <c r="AE150" s="135"/>
      <c r="AF150" s="135"/>
      <c r="AG150" s="132" t="s">
        <v>943</v>
      </c>
      <c r="AH150" s="135"/>
      <c r="AI150" s="120"/>
      <c r="AJ150" s="135"/>
      <c r="AK150" s="77"/>
    </row>
    <row r="151" spans="1:37" s="2" customFormat="1" ht="120.75">
      <c r="A151" s="15" t="s">
        <v>1300</v>
      </c>
      <c r="B151" s="16" t="s">
        <v>653</v>
      </c>
      <c r="C151" s="33" t="s">
        <v>623</v>
      </c>
      <c r="D151" s="34" t="s">
        <v>62</v>
      </c>
      <c r="E151" s="23" t="s">
        <v>1056</v>
      </c>
      <c r="F151" s="142" t="s">
        <v>1468</v>
      </c>
      <c r="G151" s="111" t="s">
        <v>199</v>
      </c>
      <c r="H151" s="166"/>
      <c r="I151" s="91" t="s">
        <v>1404</v>
      </c>
      <c r="J151" s="155" t="s">
        <v>626</v>
      </c>
      <c r="K151" s="157"/>
      <c r="L151" s="157" t="s">
        <v>628</v>
      </c>
      <c r="M151" s="157" t="s">
        <v>171</v>
      </c>
      <c r="N151" s="173" t="s">
        <v>49</v>
      </c>
      <c r="O151" s="129">
        <f t="shared" si="8"/>
        <v>1</v>
      </c>
      <c r="P151" s="129">
        <v>10000</v>
      </c>
      <c r="Q151" s="130"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9">
        <f t="shared" si="9"/>
        <v>64</v>
      </c>
      <c r="S151" s="131"/>
      <c r="T151" s="129" t="str">
        <f t="shared" si="10"/>
        <v>UNK</v>
      </c>
      <c r="U151" s="129"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9" t="b">
        <f ca="1" t="array" ref="V151">IF(OR(LEN(F151)&gt;P151+1),FALSE,IF(LEFT(G151,5)="{TEXT",TRUE,IF(AND(ISBLANK(F151)=FALSE,G151="{DATE_TEXT-YYYY-MM-DD}",LEN(F151)&lt;&gt;10),FALSE,IF(AND(ISBLANK(F151)=FALSE,ISNUMBER(SUMPRODUCT(SEARCH(MID(F151,ROW(INDIRECT("1:"&amp;LEN(TRIM(F151)))),1)," "&amp;W151&amp;CHAR(10)&amp;"""")))=FALSE),FALSE,TRUE))))</f>
        <v>1</v>
      </c>
      <c r="W151" s="130"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5"/>
      <c r="Y151" s="135"/>
      <c r="Z151" s="135"/>
      <c r="AA151" s="135"/>
      <c r="AB151" s="137"/>
      <c r="AC151" s="137"/>
      <c r="AD151" s="135"/>
      <c r="AE151" s="135"/>
      <c r="AF151" s="135"/>
      <c r="AG151" s="132" t="s">
        <v>942</v>
      </c>
      <c r="AH151" s="135"/>
      <c r="AI151" s="120"/>
      <c r="AJ151" s="135"/>
      <c r="AK151" s="77"/>
    </row>
    <row r="152" spans="1:37" s="2" customFormat="1" ht="135">
      <c r="A152" s="15" t="s">
        <v>1301</v>
      </c>
      <c r="B152" s="16" t="s">
        <v>655</v>
      </c>
      <c r="C152" s="20" t="s">
        <v>623</v>
      </c>
      <c r="D152" s="21" t="s">
        <v>52</v>
      </c>
      <c r="E152" s="22" t="s">
        <v>631</v>
      </c>
      <c r="F152" s="46" t="s">
        <v>175</v>
      </c>
      <c r="G152" s="62" t="s">
        <v>190</v>
      </c>
      <c r="H152" s="164" t="s">
        <v>632</v>
      </c>
      <c r="I152" s="91" t="s">
        <v>1402</v>
      </c>
      <c r="J152" s="155" t="s">
        <v>626</v>
      </c>
      <c r="K152" s="157"/>
      <c r="L152" s="157" t="s">
        <v>628</v>
      </c>
      <c r="M152" s="157" t="s">
        <v>171</v>
      </c>
      <c r="N152" s="173" t="s">
        <v>49</v>
      </c>
      <c r="O152" s="129">
        <f t="shared" si="8"/>
        <v>1</v>
      </c>
      <c r="P152" s="129">
        <v>12</v>
      </c>
      <c r="Q152" s="130"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9">
        <f t="shared" si="9"/>
        <v>9</v>
      </c>
      <c r="S152" s="131"/>
      <c r="T152" s="129" t="str">
        <f t="shared" si="10"/>
        <v>UNK</v>
      </c>
      <c r="U152" s="129"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9" t="b">
        <f ca="1" t="array" ref="V152">IF(OR(LEN(F152)&gt;P152+1),FALSE,IF(LEFT(G152,5)="{TEXT",TRUE,IF(AND(ISBLANK(F152)=FALSE,G152="{DATE_TEXT-YYYY-MM-DD}",LEN(F152)&lt;&gt;10),FALSE,IF(AND(ISBLANK(F152)=FALSE,ISNUMBER(SUMPRODUCT(SEARCH(MID(F152,ROW(INDIRECT("1:"&amp;LEN(TRIM(F152)))),1)," "&amp;W152&amp;CHAR(10)&amp;"""")))=FALSE),FALSE,TRUE))))</f>
        <v>1</v>
      </c>
      <c r="W152" s="130"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5"/>
      <c r="Y152" s="135"/>
      <c r="Z152" s="135"/>
      <c r="AA152" s="135"/>
      <c r="AB152" s="137"/>
      <c r="AC152" s="137"/>
      <c r="AD152" s="135"/>
      <c r="AE152" s="135"/>
      <c r="AF152" s="135"/>
      <c r="AG152" s="132" t="s">
        <v>948</v>
      </c>
      <c r="AH152" s="135"/>
      <c r="AI152" s="120"/>
      <c r="AJ152" s="135"/>
      <c r="AK152" s="77"/>
    </row>
    <row r="153" spans="1:37" s="2" customFormat="1" ht="120.75">
      <c r="A153" s="15" t="s">
        <v>1302</v>
      </c>
      <c r="B153" s="16" t="s">
        <v>658</v>
      </c>
      <c r="C153" s="30" t="s">
        <v>623</v>
      </c>
      <c r="D153" s="31" t="s">
        <v>46</v>
      </c>
      <c r="E153" s="26" t="s">
        <v>634</v>
      </c>
      <c r="F153" s="141" t="s">
        <v>1466</v>
      </c>
      <c r="G153" s="112" t="s">
        <v>114</v>
      </c>
      <c r="H153" s="166"/>
      <c r="I153" s="91" t="s">
        <v>1403</v>
      </c>
      <c r="J153" s="156" t="s">
        <v>626</v>
      </c>
      <c r="K153" s="154"/>
      <c r="L153" s="154" t="s">
        <v>628</v>
      </c>
      <c r="M153" s="154" t="s">
        <v>171</v>
      </c>
      <c r="N153" s="172" t="s">
        <v>49</v>
      </c>
      <c r="O153" s="129">
        <f t="shared" si="8"/>
        <v>1</v>
      </c>
      <c r="P153" s="129">
        <v>5000</v>
      </c>
      <c r="Q153" s="130"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9">
        <f t="shared" si="9"/>
        <v>149</v>
      </c>
      <c r="S153" s="131"/>
      <c r="T153" s="129" t="str">
        <f t="shared" si="10"/>
        <v>UNK</v>
      </c>
      <c r="U153" s="129"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9" t="b">
        <f ca="1" t="array" ref="V153">IF(OR(LEN(F153)&gt;P153+1),FALSE,IF(LEFT(G153,5)="{TEXT",TRUE,IF(AND(ISBLANK(F153)=FALSE,G153="{DATE_TEXT-YYYY-MM-DD}",LEN(F153)&lt;&gt;10),FALSE,IF(AND(ISBLANK(F153)=FALSE,ISNUMBER(SUMPRODUCT(SEARCH(MID(F153,ROW(INDIRECT("1:"&amp;LEN(TRIM(F153)))),1)," "&amp;W153&amp;CHAR(10)&amp;"""")))=FALSE),FALSE,TRUE))))</f>
        <v>1</v>
      </c>
      <c r="W153" s="130"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5"/>
      <c r="Y153" s="135"/>
      <c r="Z153" s="135"/>
      <c r="AA153" s="135"/>
      <c r="AB153" s="137"/>
      <c r="AC153" s="137"/>
      <c r="AD153" s="135"/>
      <c r="AE153" s="135"/>
      <c r="AF153" s="135"/>
      <c r="AG153" s="132" t="s">
        <v>949</v>
      </c>
      <c r="AH153" s="135"/>
      <c r="AI153" s="120"/>
      <c r="AJ153" s="135"/>
      <c r="AK153" s="77"/>
    </row>
    <row r="154" spans="1:37" s="2" customFormat="1" ht="240">
      <c r="A154" s="15" t="s">
        <v>1303</v>
      </c>
      <c r="B154" s="16" t="s">
        <v>660</v>
      </c>
      <c r="C154" s="20" t="s">
        <v>636</v>
      </c>
      <c r="D154" s="21" t="s">
        <v>52</v>
      </c>
      <c r="E154" s="22" t="s">
        <v>637</v>
      </c>
      <c r="F154" s="46" t="s">
        <v>1422</v>
      </c>
      <c r="G154" s="62" t="s">
        <v>639</v>
      </c>
      <c r="H154" s="164" t="s">
        <v>640</v>
      </c>
      <c r="I154" s="91" t="s">
        <v>1355</v>
      </c>
      <c r="J154" s="145" t="s">
        <v>641</v>
      </c>
      <c r="K154" s="147" t="s">
        <v>642</v>
      </c>
      <c r="L154" s="147" t="s">
        <v>643</v>
      </c>
      <c r="M154" s="147" t="s">
        <v>195</v>
      </c>
      <c r="N154" s="149" t="s">
        <v>49</v>
      </c>
      <c r="O154" s="129" t="str">
        <f t="shared" si="8"/>
        <v>S61</v>
      </c>
      <c r="P154" s="129">
        <v>25</v>
      </c>
      <c r="Q154" s="130"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9">
        <f t="shared" si="9"/>
        <v>13</v>
      </c>
      <c r="S154" s="131"/>
      <c r="T154" s="129" t="str">
        <f t="shared" si="10"/>
        <v>UNK</v>
      </c>
      <c r="U154" s="129"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9" t="b">
        <f ca="1" t="array" ref="V154">IF(OR(LEN(F154)&gt;P154+1),FALSE,IF(LEFT(G154,5)="{TEXT",TRUE,IF(AND(ISBLANK(F154)=FALSE,G154="{DATE_TEXT-YYYY-MM-DD}",LEN(F154)&lt;&gt;10),FALSE,IF(AND(ISBLANK(F154)=FALSE,ISNUMBER(SUMPRODUCT(SEARCH(MID(F154,ROW(INDIRECT("1:"&amp;LEN(TRIM(F154)))),1)," "&amp;W154&amp;CHAR(10)&amp;"""")))=FALSE),FALSE,TRUE))))</f>
        <v>1</v>
      </c>
      <c r="W154" s="130"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5"/>
      <c r="Y154" s="135"/>
      <c r="Z154" s="135"/>
      <c r="AA154" s="135"/>
      <c r="AB154" s="137"/>
      <c r="AC154" s="137"/>
      <c r="AD154" s="135"/>
      <c r="AE154" s="135"/>
      <c r="AF154" s="135"/>
      <c r="AG154" s="135" t="s">
        <v>951</v>
      </c>
      <c r="AH154" s="135"/>
      <c r="AI154" s="120"/>
      <c r="AJ154" s="135"/>
      <c r="AK154" s="77"/>
    </row>
    <row r="155" spans="1:37" s="2" customFormat="1" ht="135">
      <c r="A155" s="15" t="s">
        <v>1304</v>
      </c>
      <c r="B155" s="16" t="s">
        <v>663</v>
      </c>
      <c r="C155" s="33" t="s">
        <v>636</v>
      </c>
      <c r="D155" s="34" t="s">
        <v>62</v>
      </c>
      <c r="E155" s="23" t="s">
        <v>645</v>
      </c>
      <c r="F155" s="72"/>
      <c r="G155" s="111" t="s">
        <v>199</v>
      </c>
      <c r="H155" s="166"/>
      <c r="I155" s="91" t="s">
        <v>1406</v>
      </c>
      <c r="J155" s="156" t="s">
        <v>641</v>
      </c>
      <c r="K155" s="154"/>
      <c r="L155" s="154" t="s">
        <v>643</v>
      </c>
      <c r="M155" s="154" t="s">
        <v>195</v>
      </c>
      <c r="N155" s="172" t="s">
        <v>49</v>
      </c>
      <c r="O155" s="129">
        <f t="shared" si="8"/>
        <v>1</v>
      </c>
      <c r="P155" s="129">
        <v>10000</v>
      </c>
      <c r="Q155" s="130"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9">
        <f t="shared" si="9"/>
        <v>0</v>
      </c>
      <c r="S155" s="131"/>
      <c r="T155" s="129" t="str">
        <f t="shared" si="10"/>
        <v>BLANK</v>
      </c>
      <c r="U155" s="129"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9" t="b">
        <f ca="1" t="array" ref="V155">IF(OR(LEN(F155)&gt;P155+1),FALSE,IF(LEFT(G155,5)="{TEXT",TRUE,IF(AND(ISBLANK(F155)=FALSE,G155="{DATE_TEXT-YYYY-MM-DD}",LEN(F155)&lt;&gt;10),FALSE,IF(AND(ISBLANK(F155)=FALSE,ISNUMBER(SUMPRODUCT(SEARCH(MID(F155,ROW(INDIRECT("1:"&amp;LEN(TRIM(F155)))),1)," "&amp;W155&amp;CHAR(10)&amp;"""")))=FALSE),FALSE,TRUE))))</f>
        <v>1</v>
      </c>
      <c r="W155" s="130"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5"/>
      <c r="Y155" s="135"/>
      <c r="Z155" s="135"/>
      <c r="AA155" s="135"/>
      <c r="AB155" s="137"/>
      <c r="AC155" s="137"/>
      <c r="AD155" s="135"/>
      <c r="AE155" s="135"/>
      <c r="AF155" s="135"/>
      <c r="AG155" s="132" t="s">
        <v>1033</v>
      </c>
      <c r="AH155" s="135"/>
      <c r="AI155" s="120"/>
      <c r="AJ155" s="135"/>
      <c r="AK155" s="77"/>
    </row>
    <row r="156" spans="1:37" s="2" customFormat="1" ht="105">
      <c r="A156" s="15" t="s">
        <v>1305</v>
      </c>
      <c r="B156" s="16" t="s">
        <v>1306</v>
      </c>
      <c r="C156" s="20" t="s">
        <v>647</v>
      </c>
      <c r="D156" s="21" t="s">
        <v>52</v>
      </c>
      <c r="E156" s="22" t="s">
        <v>648</v>
      </c>
      <c r="F156" s="46" t="s">
        <v>175</v>
      </c>
      <c r="G156" s="62" t="s">
        <v>190</v>
      </c>
      <c r="H156" s="164" t="s">
        <v>649</v>
      </c>
      <c r="I156" s="96" t="s">
        <v>1374</v>
      </c>
      <c r="J156" s="145" t="s">
        <v>650</v>
      </c>
      <c r="K156" s="147" t="s">
        <v>651</v>
      </c>
      <c r="L156" s="147" t="s">
        <v>652</v>
      </c>
      <c r="M156" s="147" t="s">
        <v>171</v>
      </c>
      <c r="N156" s="149" t="s">
        <v>49</v>
      </c>
      <c r="O156" s="129">
        <f t="shared" si="8"/>
        <v>1</v>
      </c>
      <c r="P156" s="129">
        <v>12</v>
      </c>
      <c r="Q156" s="130"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9">
        <f t="shared" si="9"/>
        <v>9</v>
      </c>
      <c r="S156" s="131"/>
      <c r="T156" s="129" t="str">
        <f t="shared" si="10"/>
        <v>UNK</v>
      </c>
      <c r="U156" s="129"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9" t="b">
        <f ca="1" t="array" ref="V156">IF(OR(LEN(F156)&gt;P156+1),FALSE,IF(LEFT(G156,5)="{TEXT",TRUE,IF(AND(ISBLANK(F156)=FALSE,G156="{DATE_TEXT-YYYY-MM-DD}",LEN(F156)&lt;&gt;10),FALSE,IF(AND(ISBLANK(F156)=FALSE,ISNUMBER(SUMPRODUCT(SEARCH(MID(F156,ROW(INDIRECT("1:"&amp;LEN(TRIM(F156)))),1)," "&amp;W156&amp;CHAR(10)&amp;"""")))=FALSE),FALSE,TRUE))))</f>
        <v>1</v>
      </c>
      <c r="W156" s="130"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5"/>
      <c r="Y156" s="135"/>
      <c r="Z156" s="135"/>
      <c r="AA156" s="135"/>
      <c r="AB156" s="137"/>
      <c r="AC156" s="137"/>
      <c r="AD156" s="135"/>
      <c r="AE156" s="135"/>
      <c r="AF156" s="135"/>
      <c r="AG156" s="132" t="s">
        <v>954</v>
      </c>
      <c r="AH156" s="135"/>
      <c r="AI156" s="120"/>
      <c r="AJ156" s="135"/>
      <c r="AK156" s="77"/>
    </row>
    <row r="157" spans="1:37" s="2" customFormat="1" ht="120.75">
      <c r="A157" s="15" t="s">
        <v>1307</v>
      </c>
      <c r="B157" s="16" t="s">
        <v>1308</v>
      </c>
      <c r="C157" s="30" t="s">
        <v>647</v>
      </c>
      <c r="D157" s="31" t="s">
        <v>46</v>
      </c>
      <c r="E157" s="26" t="s">
        <v>654</v>
      </c>
      <c r="F157" s="141" t="s">
        <v>1469</v>
      </c>
      <c r="G157" s="112" t="s">
        <v>114</v>
      </c>
      <c r="H157" s="166"/>
      <c r="I157" s="91" t="s">
        <v>1336</v>
      </c>
      <c r="J157" s="155" t="s">
        <v>650</v>
      </c>
      <c r="K157" s="157"/>
      <c r="L157" s="157" t="s">
        <v>652</v>
      </c>
      <c r="M157" s="157" t="s">
        <v>171</v>
      </c>
      <c r="N157" s="173" t="s">
        <v>49</v>
      </c>
      <c r="O157" s="129">
        <f t="shared" si="8"/>
        <v>1</v>
      </c>
      <c r="P157" s="129">
        <v>5000</v>
      </c>
      <c r="Q157" s="130"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9">
        <f t="shared" si="9"/>
        <v>263</v>
      </c>
      <c r="S157" s="131"/>
      <c r="T157" s="129" t="str">
        <f t="shared" si="10"/>
        <v>UNK</v>
      </c>
      <c r="U157" s="129"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9" t="b">
        <f ca="1" t="array" ref="V157">IF(OR(LEN(F157)&gt;P157+1),FALSE,IF(LEFT(G157,5)="{TEXT",TRUE,IF(AND(ISBLANK(F157)=FALSE,G157="{DATE_TEXT-YYYY-MM-DD}",LEN(F157)&lt;&gt;10),FALSE,IF(AND(ISBLANK(F157)=FALSE,ISNUMBER(SUMPRODUCT(SEARCH(MID(F157,ROW(INDIRECT("1:"&amp;LEN(TRIM(F157)))),1)," "&amp;W157&amp;CHAR(10)&amp;"""")))=FALSE),FALSE,TRUE))))</f>
        <v>1</v>
      </c>
      <c r="W157" s="130"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5"/>
      <c r="Y157" s="135"/>
      <c r="Z157" s="135"/>
      <c r="AA157" s="135"/>
      <c r="AB157" s="137"/>
      <c r="AC157" s="137"/>
      <c r="AD157" s="135"/>
      <c r="AE157" s="135"/>
      <c r="AF157" s="135"/>
      <c r="AG157" s="132" t="s">
        <v>884</v>
      </c>
      <c r="AH157" s="135"/>
      <c r="AI157" s="120"/>
      <c r="AJ157" s="135"/>
      <c r="AK157" s="77"/>
    </row>
    <row r="158" spans="1:37" s="2" customFormat="1" ht="165">
      <c r="A158" s="15" t="s">
        <v>1309</v>
      </c>
      <c r="B158" s="16" t="s">
        <v>1310</v>
      </c>
      <c r="C158" s="20" t="s">
        <v>647</v>
      </c>
      <c r="D158" s="21" t="s">
        <v>52</v>
      </c>
      <c r="E158" s="22" t="s">
        <v>656</v>
      </c>
      <c r="F158" s="46" t="s">
        <v>175</v>
      </c>
      <c r="G158" s="62" t="s">
        <v>190</v>
      </c>
      <c r="H158" s="164" t="s">
        <v>657</v>
      </c>
      <c r="I158" s="91" t="s">
        <v>1378</v>
      </c>
      <c r="J158" s="155" t="s">
        <v>650</v>
      </c>
      <c r="K158" s="157"/>
      <c r="L158" s="157" t="s">
        <v>652</v>
      </c>
      <c r="M158" s="157" t="s">
        <v>171</v>
      </c>
      <c r="N158" s="173" t="s">
        <v>49</v>
      </c>
      <c r="O158" s="129">
        <f t="shared" si="8"/>
        <v>1</v>
      </c>
      <c r="P158" s="129">
        <v>12</v>
      </c>
      <c r="Q158" s="130"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9">
        <f t="shared" si="9"/>
        <v>9</v>
      </c>
      <c r="S158" s="131"/>
      <c r="T158" s="129" t="str">
        <f t="shared" si="10"/>
        <v>UNK</v>
      </c>
      <c r="U158" s="129"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9" t="b">
        <f ca="1" t="array" ref="V158">IF(OR(LEN(F158)&gt;P158+1),FALSE,IF(LEFT(G158,5)="{TEXT",TRUE,IF(AND(ISBLANK(F158)=FALSE,G158="{DATE_TEXT-YYYY-MM-DD}",LEN(F158)&lt;&gt;10),FALSE,IF(AND(ISBLANK(F158)=FALSE,ISNUMBER(SUMPRODUCT(SEARCH(MID(F158,ROW(INDIRECT("1:"&amp;LEN(TRIM(F158)))),1)," "&amp;W158&amp;CHAR(10)&amp;"""")))=FALSE),FALSE,TRUE))))</f>
        <v>1</v>
      </c>
      <c r="W158" s="130"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5"/>
      <c r="Y158" s="135"/>
      <c r="Z158" s="135"/>
      <c r="AA158" s="135"/>
      <c r="AB158" s="137"/>
      <c r="AC158" s="137"/>
      <c r="AD158" s="135"/>
      <c r="AE158" s="135"/>
      <c r="AF158" s="135"/>
      <c r="AG158" s="132" t="s">
        <v>938</v>
      </c>
      <c r="AH158" s="135"/>
      <c r="AI158" s="120"/>
      <c r="AJ158" s="135"/>
      <c r="AK158" s="77"/>
    </row>
    <row r="159" spans="1:37" s="2" customFormat="1" ht="409.5">
      <c r="A159" s="15" t="s">
        <v>1311</v>
      </c>
      <c r="B159" s="16" t="s">
        <v>1312</v>
      </c>
      <c r="C159" s="30" t="s">
        <v>647</v>
      </c>
      <c r="D159" s="31" t="s">
        <v>46</v>
      </c>
      <c r="E159" s="26" t="s">
        <v>659</v>
      </c>
      <c r="F159" s="65" t="s">
        <v>1507</v>
      </c>
      <c r="G159" s="112" t="s">
        <v>114</v>
      </c>
      <c r="H159" s="166"/>
      <c r="I159" s="91" t="s">
        <v>1336</v>
      </c>
      <c r="J159" s="155" t="s">
        <v>650</v>
      </c>
      <c r="K159" s="157"/>
      <c r="L159" s="157" t="s">
        <v>652</v>
      </c>
      <c r="M159" s="157" t="s">
        <v>171</v>
      </c>
      <c r="N159" s="173" t="s">
        <v>49</v>
      </c>
      <c r="O159" s="129">
        <f t="shared" si="8"/>
        <v>1</v>
      </c>
      <c r="P159" s="129">
        <v>5000</v>
      </c>
      <c r="Q159" s="130"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9">
        <f t="shared" si="9"/>
        <v>1002</v>
      </c>
      <c r="S159" s="131"/>
      <c r="T159" s="129" t="str">
        <f t="shared" si="10"/>
        <v>UNK</v>
      </c>
      <c r="U159" s="129"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9" t="b">
        <f ca="1" t="array" ref="V159">IF(OR(LEN(F159)&gt;P159+1),FALSE,IF(LEFT(G159,5)="{TEXT",TRUE,IF(AND(ISBLANK(F159)=FALSE,G159="{DATE_TEXT-YYYY-MM-DD}",LEN(F159)&lt;&gt;10),FALSE,IF(AND(ISBLANK(F159)=FALSE,ISNUMBER(SUMPRODUCT(SEARCH(MID(F159,ROW(INDIRECT("1:"&amp;LEN(TRIM(F159)))),1)," "&amp;W159&amp;CHAR(10)&amp;"""")))=FALSE),FALSE,TRUE))))</f>
        <v>1</v>
      </c>
      <c r="W159" s="130"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5"/>
      <c r="Y159" s="135"/>
      <c r="Z159" s="135"/>
      <c r="AA159" s="135"/>
      <c r="AB159" s="137"/>
      <c r="AC159" s="137"/>
      <c r="AD159" s="135"/>
      <c r="AE159" s="135"/>
      <c r="AF159" s="135"/>
      <c r="AG159" s="132" t="s">
        <v>937</v>
      </c>
      <c r="AH159" s="135"/>
      <c r="AI159" s="120"/>
      <c r="AJ159" s="135"/>
      <c r="AK159" s="77"/>
    </row>
    <row r="160" spans="1:37" s="2" customFormat="1" ht="105">
      <c r="A160" s="15" t="s">
        <v>1313</v>
      </c>
      <c r="B160" s="16" t="s">
        <v>1314</v>
      </c>
      <c r="C160" s="20" t="s">
        <v>647</v>
      </c>
      <c r="D160" s="21" t="s">
        <v>52</v>
      </c>
      <c r="E160" s="22" t="s">
        <v>661</v>
      </c>
      <c r="F160" s="46" t="s">
        <v>175</v>
      </c>
      <c r="G160" s="62" t="s">
        <v>190</v>
      </c>
      <c r="H160" s="164" t="s">
        <v>662</v>
      </c>
      <c r="I160" s="96" t="s">
        <v>1374</v>
      </c>
      <c r="J160" s="155" t="s">
        <v>650</v>
      </c>
      <c r="K160" s="157"/>
      <c r="L160" s="157" t="s">
        <v>652</v>
      </c>
      <c r="M160" s="157" t="s">
        <v>171</v>
      </c>
      <c r="N160" s="173" t="s">
        <v>49</v>
      </c>
      <c r="O160" s="129">
        <f t="shared" si="8"/>
        <v>1</v>
      </c>
      <c r="P160" s="129">
        <v>12</v>
      </c>
      <c r="Q160" s="130"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9">
        <f t="shared" si="9"/>
        <v>9</v>
      </c>
      <c r="S160" s="131"/>
      <c r="T160" s="129" t="str">
        <f t="shared" si="10"/>
        <v>UNK</v>
      </c>
      <c r="U160" s="129"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9" t="b">
        <f ca="1" t="array" ref="V160">IF(OR(LEN(F160)&gt;P160+1),FALSE,IF(LEFT(G160,5)="{TEXT",TRUE,IF(AND(ISBLANK(F160)=FALSE,G160="{DATE_TEXT-YYYY-MM-DD}",LEN(F160)&lt;&gt;10),FALSE,IF(AND(ISBLANK(F160)=FALSE,ISNUMBER(SUMPRODUCT(SEARCH(MID(F160,ROW(INDIRECT("1:"&amp;LEN(TRIM(F160)))),1)," "&amp;W160&amp;CHAR(10)&amp;"""")))=FALSE),FALSE,TRUE))))</f>
        <v>1</v>
      </c>
      <c r="W160" s="130"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5"/>
      <c r="Y160" s="135"/>
      <c r="Z160" s="135"/>
      <c r="AA160" s="135"/>
      <c r="AB160" s="137"/>
      <c r="AC160" s="137"/>
      <c r="AD160" s="135"/>
      <c r="AE160" s="135"/>
      <c r="AF160" s="135"/>
      <c r="AG160" s="132" t="s">
        <v>945</v>
      </c>
      <c r="AH160" s="135"/>
      <c r="AI160" s="120"/>
      <c r="AJ160" s="135"/>
      <c r="AK160" s="77"/>
    </row>
    <row r="161" spans="1:37" s="2" customFormat="1" ht="409.5" thickBot="1">
      <c r="A161" s="58" t="s">
        <v>1315</v>
      </c>
      <c r="B161" s="35" t="s">
        <v>1316</v>
      </c>
      <c r="C161" s="36" t="s">
        <v>647</v>
      </c>
      <c r="D161" s="37" t="s">
        <v>46</v>
      </c>
      <c r="E161" s="38" t="s">
        <v>664</v>
      </c>
      <c r="F161" s="73" t="s">
        <v>1508</v>
      </c>
      <c r="G161" s="118" t="s">
        <v>114</v>
      </c>
      <c r="H161" s="171"/>
      <c r="I161" s="103" t="s">
        <v>1336</v>
      </c>
      <c r="J161" s="169" t="s">
        <v>650</v>
      </c>
      <c r="K161" s="170"/>
      <c r="L161" s="170" t="s">
        <v>652</v>
      </c>
      <c r="M161" s="170" t="s">
        <v>171</v>
      </c>
      <c r="N161" s="174" t="s">
        <v>49</v>
      </c>
      <c r="O161" s="129">
        <f t="shared" si="8"/>
        <v>1</v>
      </c>
      <c r="P161" s="129">
        <v>5000</v>
      </c>
      <c r="Q161" s="130"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9">
        <f t="shared" si="9"/>
        <v>1481</v>
      </c>
      <c r="S161" s="131"/>
      <c r="T161" s="129" t="str">
        <f t="shared" si="10"/>
        <v>UNK</v>
      </c>
      <c r="U161" s="129"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9" t="b">
        <f ca="1" t="array" ref="V161">IF(OR(LEN(F161)&gt;P161+1),FALSE,IF(LEFT(G161,5)="{TEXT",TRUE,IF(AND(ISBLANK(F161)=FALSE,G161="{DATE_TEXT-YYYY-MM-DD}",LEN(F161)&lt;&gt;10),FALSE,IF(AND(ISBLANK(F161)=FALSE,ISNUMBER(SUMPRODUCT(SEARCH(MID(F161,ROW(INDIRECT("1:"&amp;LEN(TRIM(F161)))),1)," "&amp;W161&amp;CHAR(10)&amp;"""")))=FALSE),FALSE,TRUE))))</f>
        <v>1</v>
      </c>
      <c r="W161" s="130"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5"/>
      <c r="Y161" s="135"/>
      <c r="Z161" s="135"/>
      <c r="AA161" s="135"/>
      <c r="AB161" s="137"/>
      <c r="AC161" s="137"/>
      <c r="AD161" s="135"/>
      <c r="AE161" s="135"/>
      <c r="AF161" s="135"/>
      <c r="AG161" s="132" t="s">
        <v>939</v>
      </c>
      <c r="AH161" s="135"/>
      <c r="AI161" s="120"/>
      <c r="AJ161" s="135"/>
      <c r="AK161" s="77"/>
    </row>
    <row r="162" spans="24:36" ht="15">
      <c r="X162" s="135"/>
      <c r="Y162" s="135"/>
      <c r="Z162" s="135"/>
      <c r="AA162" s="135"/>
      <c r="AB162" s="137"/>
      <c r="AC162" s="137"/>
      <c r="AD162" s="135"/>
      <c r="AE162" s="135"/>
      <c r="AF162" s="135"/>
      <c r="AG162" s="132" t="s">
        <v>950</v>
      </c>
      <c r="AH162" s="135"/>
      <c r="AJ162" s="135"/>
    </row>
    <row r="163" spans="24:36" ht="15">
      <c r="X163" s="135"/>
      <c r="Y163" s="135"/>
      <c r="Z163" s="135"/>
      <c r="AA163" s="135"/>
      <c r="AB163" s="137"/>
      <c r="AC163" s="137"/>
      <c r="AD163" s="135"/>
      <c r="AE163" s="135"/>
      <c r="AF163" s="135"/>
      <c r="AG163" s="132" t="s">
        <v>936</v>
      </c>
      <c r="AH163" s="135"/>
      <c r="AJ163" s="135"/>
    </row>
    <row r="164" spans="24:36" ht="15">
      <c r="X164" s="135"/>
      <c r="Y164" s="135"/>
      <c r="Z164" s="135"/>
      <c r="AA164" s="135"/>
      <c r="AB164" s="137"/>
      <c r="AC164" s="137"/>
      <c r="AD164" s="135"/>
      <c r="AE164" s="135"/>
      <c r="AF164" s="135"/>
      <c r="AG164" s="132" t="s">
        <v>956</v>
      </c>
      <c r="AH164" s="135"/>
      <c r="AJ164" s="135"/>
    </row>
    <row r="165" spans="24:36" ht="15">
      <c r="X165" s="135"/>
      <c r="Y165" s="135"/>
      <c r="Z165" s="135"/>
      <c r="AA165" s="135"/>
      <c r="AB165" s="137"/>
      <c r="AC165" s="137"/>
      <c r="AD165" s="135"/>
      <c r="AE165" s="135"/>
      <c r="AF165" s="135"/>
      <c r="AG165" s="132" t="s">
        <v>944</v>
      </c>
      <c r="AH165" s="135"/>
      <c r="AJ165" s="135"/>
    </row>
    <row r="166" spans="24:36" ht="15">
      <c r="X166" s="135"/>
      <c r="Y166" s="135"/>
      <c r="Z166" s="135"/>
      <c r="AA166" s="135"/>
      <c r="AB166" s="137"/>
      <c r="AC166" s="137"/>
      <c r="AD166" s="135"/>
      <c r="AE166" s="135"/>
      <c r="AF166" s="135"/>
      <c r="AG166" s="132" t="s">
        <v>957</v>
      </c>
      <c r="AH166" s="135"/>
      <c r="AJ166" s="135"/>
    </row>
    <row r="167" spans="24:36" ht="15">
      <c r="X167" s="135"/>
      <c r="Y167" s="135"/>
      <c r="Z167" s="135"/>
      <c r="AA167" s="135"/>
      <c r="AB167" s="137"/>
      <c r="AC167" s="137"/>
      <c r="AD167" s="135"/>
      <c r="AE167" s="135"/>
      <c r="AF167" s="135"/>
      <c r="AG167" s="132" t="s">
        <v>964</v>
      </c>
      <c r="AH167" s="135"/>
      <c r="AJ167" s="135"/>
    </row>
    <row r="168" spans="24:36" ht="15">
      <c r="X168" s="135"/>
      <c r="Y168" s="135"/>
      <c r="Z168" s="135"/>
      <c r="AA168" s="135"/>
      <c r="AB168" s="137"/>
      <c r="AC168" s="137"/>
      <c r="AD168" s="135"/>
      <c r="AE168" s="135"/>
      <c r="AF168" s="135"/>
      <c r="AG168" s="132" t="s">
        <v>963</v>
      </c>
      <c r="AH168" s="135"/>
      <c r="AJ168" s="135"/>
    </row>
    <row r="169" spans="24:36" ht="15">
      <c r="X169" s="135"/>
      <c r="Y169" s="135"/>
      <c r="Z169" s="135"/>
      <c r="AA169" s="135"/>
      <c r="AB169" s="137"/>
      <c r="AC169" s="137"/>
      <c r="AD169" s="135"/>
      <c r="AE169" s="135"/>
      <c r="AF169" s="135"/>
      <c r="AG169" s="132" t="s">
        <v>1441</v>
      </c>
      <c r="AH169" s="135"/>
      <c r="AJ169" s="135"/>
    </row>
    <row r="170" spans="24:36" ht="15">
      <c r="X170" s="135"/>
      <c r="Y170" s="135"/>
      <c r="Z170" s="135"/>
      <c r="AA170" s="135"/>
      <c r="AB170" s="137"/>
      <c r="AC170" s="137"/>
      <c r="AD170" s="135"/>
      <c r="AE170" s="135"/>
      <c r="AF170" s="135"/>
      <c r="AG170" s="132" t="s">
        <v>958</v>
      </c>
      <c r="AH170" s="135"/>
      <c r="AJ170" s="135"/>
    </row>
    <row r="171" spans="24:36" ht="15">
      <c r="X171" s="135"/>
      <c r="Y171" s="135"/>
      <c r="Z171" s="135"/>
      <c r="AA171" s="135"/>
      <c r="AB171" s="137"/>
      <c r="AC171" s="137"/>
      <c r="AD171" s="135"/>
      <c r="AE171" s="135"/>
      <c r="AF171" s="135"/>
      <c r="AG171" s="132" t="s">
        <v>966</v>
      </c>
      <c r="AH171" s="135"/>
      <c r="AJ171" s="135"/>
    </row>
    <row r="172" spans="24:36" ht="15">
      <c r="X172" s="135"/>
      <c r="Y172" s="135"/>
      <c r="Z172" s="135"/>
      <c r="AA172" s="135"/>
      <c r="AB172" s="137"/>
      <c r="AC172" s="137"/>
      <c r="AD172" s="135"/>
      <c r="AE172" s="135"/>
      <c r="AF172" s="135"/>
      <c r="AG172" s="132" t="s">
        <v>962</v>
      </c>
      <c r="AH172" s="135"/>
      <c r="AJ172" s="135"/>
    </row>
    <row r="173" spans="24:36" ht="15">
      <c r="X173" s="135"/>
      <c r="Y173" s="135"/>
      <c r="Z173" s="135"/>
      <c r="AA173" s="135"/>
      <c r="AB173" s="137"/>
      <c r="AC173" s="137"/>
      <c r="AD173" s="135"/>
      <c r="AE173" s="135"/>
      <c r="AF173" s="135"/>
      <c r="AG173" s="132" t="s">
        <v>959</v>
      </c>
      <c r="AH173" s="135"/>
      <c r="AJ173" s="135"/>
    </row>
    <row r="174" spans="24:36" ht="15">
      <c r="X174" s="135"/>
      <c r="Y174" s="135"/>
      <c r="Z174" s="135"/>
      <c r="AA174" s="135"/>
      <c r="AB174" s="137"/>
      <c r="AC174" s="137"/>
      <c r="AD174" s="135"/>
      <c r="AE174" s="135"/>
      <c r="AF174" s="135"/>
      <c r="AG174" s="132" t="s">
        <v>961</v>
      </c>
      <c r="AH174" s="135"/>
      <c r="AJ174" s="135"/>
    </row>
    <row r="175" spans="24:36" ht="15">
      <c r="X175" s="135"/>
      <c r="Y175" s="135"/>
      <c r="Z175" s="135"/>
      <c r="AA175" s="135"/>
      <c r="AB175" s="137"/>
      <c r="AC175" s="137"/>
      <c r="AD175" s="135"/>
      <c r="AE175" s="135"/>
      <c r="AF175" s="135"/>
      <c r="AG175" s="132" t="s">
        <v>965</v>
      </c>
      <c r="AH175" s="135"/>
      <c r="AJ175" s="135"/>
    </row>
    <row r="176" spans="24:36" ht="15">
      <c r="X176" s="135"/>
      <c r="Y176" s="135"/>
      <c r="Z176" s="135"/>
      <c r="AA176" s="135"/>
      <c r="AB176" s="137"/>
      <c r="AC176" s="137"/>
      <c r="AD176" s="135"/>
      <c r="AE176" s="135"/>
      <c r="AF176" s="135"/>
      <c r="AG176" s="132" t="s">
        <v>960</v>
      </c>
      <c r="AH176" s="135"/>
      <c r="AJ176" s="135"/>
    </row>
    <row r="177" spans="24:36" ht="15">
      <c r="X177" s="135"/>
      <c r="Y177" s="135"/>
      <c r="Z177" s="135"/>
      <c r="AA177" s="135"/>
      <c r="AB177" s="137"/>
      <c r="AC177" s="137"/>
      <c r="AD177" s="135"/>
      <c r="AE177" s="135"/>
      <c r="AF177" s="135"/>
      <c r="AG177" s="132" t="s">
        <v>1442</v>
      </c>
      <c r="AH177" s="135"/>
      <c r="AJ177" s="135"/>
    </row>
    <row r="178" spans="24:36" ht="15">
      <c r="X178" s="135"/>
      <c r="Y178" s="135"/>
      <c r="Z178" s="135"/>
      <c r="AA178" s="135"/>
      <c r="AB178" s="137"/>
      <c r="AC178" s="137"/>
      <c r="AD178" s="135"/>
      <c r="AE178" s="135"/>
      <c r="AF178" s="135"/>
      <c r="AG178" s="132" t="s">
        <v>947</v>
      </c>
      <c r="AH178" s="135"/>
      <c r="AJ178" s="135"/>
    </row>
    <row r="179" spans="24:36" ht="15">
      <c r="X179" s="135"/>
      <c r="Y179" s="135"/>
      <c r="Z179" s="135"/>
      <c r="AA179" s="135"/>
      <c r="AB179" s="137"/>
      <c r="AC179" s="137"/>
      <c r="AD179" s="135"/>
      <c r="AE179" s="135"/>
      <c r="AF179" s="135"/>
      <c r="AG179" s="132" t="s">
        <v>967</v>
      </c>
      <c r="AH179" s="135"/>
      <c r="AJ179" s="135"/>
    </row>
    <row r="180" spans="24:36" ht="15">
      <c r="X180" s="135"/>
      <c r="Y180" s="135"/>
      <c r="Z180" s="135"/>
      <c r="AA180" s="135"/>
      <c r="AB180" s="137"/>
      <c r="AC180" s="137"/>
      <c r="AD180" s="135"/>
      <c r="AE180" s="135"/>
      <c r="AF180" s="135"/>
      <c r="AG180" s="132" t="s">
        <v>973</v>
      </c>
      <c r="AH180" s="135"/>
      <c r="AJ180" s="135"/>
    </row>
    <row r="181" spans="24:36" ht="15">
      <c r="X181" s="135"/>
      <c r="Y181" s="135"/>
      <c r="Z181" s="135"/>
      <c r="AA181" s="135"/>
      <c r="AB181" s="137"/>
      <c r="AC181" s="137"/>
      <c r="AD181" s="135"/>
      <c r="AE181" s="135"/>
      <c r="AF181" s="135"/>
      <c r="AG181" s="132" t="s">
        <v>978</v>
      </c>
      <c r="AH181" s="135"/>
      <c r="AJ181" s="135"/>
    </row>
    <row r="182" spans="24:36" ht="15">
      <c r="X182" s="135"/>
      <c r="Y182" s="135"/>
      <c r="Z182" s="135"/>
      <c r="AA182" s="135"/>
      <c r="AB182" s="137"/>
      <c r="AC182" s="137"/>
      <c r="AD182" s="135"/>
      <c r="AE182" s="135"/>
      <c r="AF182" s="135"/>
      <c r="AG182" s="132" t="s">
        <v>977</v>
      </c>
      <c r="AH182" s="135"/>
      <c r="AJ182" s="135"/>
    </row>
    <row r="183" spans="24:36" ht="15">
      <c r="X183" s="135"/>
      <c r="Y183" s="135"/>
      <c r="Z183" s="135"/>
      <c r="AA183" s="135"/>
      <c r="AB183" s="137"/>
      <c r="AC183" s="137"/>
      <c r="AD183" s="135"/>
      <c r="AE183" s="135"/>
      <c r="AF183" s="135"/>
      <c r="AG183" s="132" t="s">
        <v>968</v>
      </c>
      <c r="AH183" s="135"/>
      <c r="AJ183" s="135"/>
    </row>
    <row r="184" spans="24:36" ht="15">
      <c r="X184" s="135"/>
      <c r="Y184" s="135"/>
      <c r="Z184" s="135"/>
      <c r="AA184" s="135"/>
      <c r="AB184" s="137"/>
      <c r="AC184" s="137"/>
      <c r="AD184" s="135"/>
      <c r="AE184" s="135"/>
      <c r="AF184" s="135"/>
      <c r="AG184" s="132" t="s">
        <v>1443</v>
      </c>
      <c r="AH184" s="135"/>
      <c r="AJ184" s="135"/>
    </row>
    <row r="185" spans="24:36" ht="15">
      <c r="X185" s="135"/>
      <c r="Y185" s="135"/>
      <c r="Z185" s="135"/>
      <c r="AA185" s="135"/>
      <c r="AB185" s="137"/>
      <c r="AC185" s="137"/>
      <c r="AD185" s="135"/>
      <c r="AE185" s="135"/>
      <c r="AF185" s="135"/>
      <c r="AG185" s="132" t="s">
        <v>971</v>
      </c>
      <c r="AH185" s="135"/>
      <c r="AJ185" s="135"/>
    </row>
    <row r="186" spans="24:36" ht="15">
      <c r="X186" s="135"/>
      <c r="Y186" s="135"/>
      <c r="Z186" s="135"/>
      <c r="AA186" s="135"/>
      <c r="AB186" s="137"/>
      <c r="AC186" s="137"/>
      <c r="AD186" s="135"/>
      <c r="AE186" s="135"/>
      <c r="AF186" s="135"/>
      <c r="AG186" s="132" t="s">
        <v>979</v>
      </c>
      <c r="AH186" s="135"/>
      <c r="AJ186" s="135"/>
    </row>
    <row r="187" spans="24:36" ht="15">
      <c r="X187" s="135"/>
      <c r="Y187" s="135"/>
      <c r="Z187" s="135"/>
      <c r="AA187" s="135"/>
      <c r="AB187" s="137"/>
      <c r="AC187" s="137"/>
      <c r="AD187" s="135"/>
      <c r="AE187" s="135"/>
      <c r="AF187" s="135"/>
      <c r="AG187" s="132" t="s">
        <v>969</v>
      </c>
      <c r="AH187" s="135"/>
      <c r="AJ187" s="135"/>
    </row>
    <row r="188" spans="24:36" ht="15">
      <c r="X188" s="135"/>
      <c r="Y188" s="135"/>
      <c r="Z188" s="135"/>
      <c r="AA188" s="135"/>
      <c r="AB188" s="137"/>
      <c r="AC188" s="137"/>
      <c r="AD188" s="135"/>
      <c r="AE188" s="135"/>
      <c r="AF188" s="135"/>
      <c r="AG188" s="132" t="s">
        <v>972</v>
      </c>
      <c r="AH188" s="135"/>
      <c r="AJ188" s="135"/>
    </row>
    <row r="189" spans="24:36" ht="15">
      <c r="X189" s="135"/>
      <c r="Y189" s="135"/>
      <c r="Z189" s="135"/>
      <c r="AA189" s="135"/>
      <c r="AB189" s="137"/>
      <c r="AC189" s="137"/>
      <c r="AD189" s="135"/>
      <c r="AE189" s="135"/>
      <c r="AF189" s="135"/>
      <c r="AG189" s="132" t="s">
        <v>975</v>
      </c>
      <c r="AH189" s="135"/>
      <c r="AJ189" s="135"/>
    </row>
    <row r="190" spans="24:36" ht="15">
      <c r="X190" s="135"/>
      <c r="Y190" s="135"/>
      <c r="Z190" s="135"/>
      <c r="AA190" s="135"/>
      <c r="AB190" s="137"/>
      <c r="AC190" s="137"/>
      <c r="AD190" s="135"/>
      <c r="AE190" s="135"/>
      <c r="AF190" s="135"/>
      <c r="AG190" s="132" t="s">
        <v>976</v>
      </c>
      <c r="AH190" s="135"/>
      <c r="AJ190" s="135"/>
    </row>
    <row r="191" spans="24:36" ht="15">
      <c r="X191" s="135"/>
      <c r="Y191" s="135"/>
      <c r="Z191" s="135"/>
      <c r="AA191" s="135"/>
      <c r="AB191" s="137"/>
      <c r="AC191" s="137"/>
      <c r="AD191" s="135"/>
      <c r="AE191" s="135"/>
      <c r="AF191" s="135"/>
      <c r="AG191" s="132" t="s">
        <v>980</v>
      </c>
      <c r="AH191" s="135"/>
      <c r="AJ191" s="135"/>
    </row>
    <row r="192" spans="24:36" ht="15">
      <c r="X192" s="135"/>
      <c r="Y192" s="135"/>
      <c r="Z192" s="135"/>
      <c r="AA192" s="135"/>
      <c r="AB192" s="137"/>
      <c r="AC192" s="137"/>
      <c r="AD192" s="135"/>
      <c r="AE192" s="135"/>
      <c r="AF192" s="135"/>
      <c r="AG192" s="132" t="s">
        <v>981</v>
      </c>
      <c r="AH192" s="135"/>
      <c r="AJ192" s="135"/>
    </row>
    <row r="193" spans="24:36" ht="15">
      <c r="X193" s="135"/>
      <c r="Y193" s="135"/>
      <c r="Z193" s="135"/>
      <c r="AA193" s="135"/>
      <c r="AB193" s="137"/>
      <c r="AC193" s="137"/>
      <c r="AD193" s="135"/>
      <c r="AE193" s="135"/>
      <c r="AF193" s="135"/>
      <c r="AG193" s="132" t="s">
        <v>983</v>
      </c>
      <c r="AH193" s="135"/>
      <c r="AJ193" s="135"/>
    </row>
    <row r="194" spans="24:36" ht="15">
      <c r="X194" s="135"/>
      <c r="Y194" s="135"/>
      <c r="Z194" s="135"/>
      <c r="AA194" s="135"/>
      <c r="AB194" s="137"/>
      <c r="AC194" s="137"/>
      <c r="AD194" s="135"/>
      <c r="AE194" s="135"/>
      <c r="AF194" s="135"/>
      <c r="AG194" s="132" t="s">
        <v>984</v>
      </c>
      <c r="AH194" s="135"/>
      <c r="AJ194" s="135"/>
    </row>
    <row r="195" spans="24:36" ht="15">
      <c r="X195" s="135"/>
      <c r="Y195" s="135"/>
      <c r="Z195" s="135"/>
      <c r="AA195" s="135"/>
      <c r="AB195" s="137"/>
      <c r="AC195" s="137"/>
      <c r="AD195" s="135"/>
      <c r="AE195" s="135"/>
      <c r="AF195" s="135"/>
      <c r="AG195" s="132" t="s">
        <v>806</v>
      </c>
      <c r="AH195" s="135"/>
      <c r="AJ195" s="135"/>
    </row>
    <row r="196" spans="24:36" ht="15">
      <c r="X196" s="135"/>
      <c r="Y196" s="135"/>
      <c r="Z196" s="135"/>
      <c r="AA196" s="135"/>
      <c r="AB196" s="137"/>
      <c r="AC196" s="137"/>
      <c r="AD196" s="135"/>
      <c r="AE196" s="135"/>
      <c r="AF196" s="135"/>
      <c r="AG196" s="132" t="s">
        <v>923</v>
      </c>
      <c r="AH196" s="135"/>
      <c r="AJ196" s="135"/>
    </row>
    <row r="197" spans="24:36" ht="15">
      <c r="X197" s="135"/>
      <c r="Y197" s="135"/>
      <c r="Z197" s="135"/>
      <c r="AA197" s="135"/>
      <c r="AB197" s="137"/>
      <c r="AC197" s="137"/>
      <c r="AD197" s="135"/>
      <c r="AE197" s="135"/>
      <c r="AF197" s="135"/>
      <c r="AG197" s="132" t="s">
        <v>931</v>
      </c>
      <c r="AH197" s="135"/>
      <c r="AJ197" s="135"/>
    </row>
    <row r="198" spans="24:36" ht="15">
      <c r="X198" s="135"/>
      <c r="Y198" s="135"/>
      <c r="Z198" s="135"/>
      <c r="AA198" s="135"/>
      <c r="AB198" s="137"/>
      <c r="AC198" s="137"/>
      <c r="AD198" s="135"/>
      <c r="AE198" s="135"/>
      <c r="AF198" s="135"/>
      <c r="AG198" s="132" t="s">
        <v>940</v>
      </c>
      <c r="AH198" s="135"/>
      <c r="AJ198" s="135"/>
    </row>
    <row r="199" spans="24:36" ht="15">
      <c r="X199" s="135"/>
      <c r="Y199" s="135"/>
      <c r="Z199" s="135"/>
      <c r="AA199" s="135"/>
      <c r="AB199" s="137"/>
      <c r="AC199" s="137"/>
      <c r="AD199" s="135"/>
      <c r="AE199" s="135"/>
      <c r="AF199" s="135"/>
      <c r="AG199" s="132" t="s">
        <v>974</v>
      </c>
      <c r="AH199" s="135"/>
      <c r="AJ199" s="135"/>
    </row>
    <row r="200" spans="24:36" ht="15">
      <c r="X200" s="135"/>
      <c r="Y200" s="135"/>
      <c r="Z200" s="135"/>
      <c r="AA200" s="135"/>
      <c r="AB200" s="137"/>
      <c r="AC200" s="137"/>
      <c r="AD200" s="135"/>
      <c r="AE200" s="135"/>
      <c r="AF200" s="135"/>
      <c r="AG200" s="132" t="s">
        <v>1024</v>
      </c>
      <c r="AH200" s="135"/>
      <c r="AJ200" s="135"/>
    </row>
    <row r="201" spans="24:36" ht="15">
      <c r="X201" s="135"/>
      <c r="Y201" s="135"/>
      <c r="Z201" s="135"/>
      <c r="AA201" s="135"/>
      <c r="AB201" s="137"/>
      <c r="AC201" s="137"/>
      <c r="AD201" s="135"/>
      <c r="AE201" s="135"/>
      <c r="AF201" s="135"/>
      <c r="AG201" s="132" t="s">
        <v>1031</v>
      </c>
      <c r="AH201" s="135"/>
      <c r="AJ201" s="135"/>
    </row>
    <row r="202" spans="24:36" ht="15">
      <c r="X202" s="135"/>
      <c r="Y202" s="135"/>
      <c r="Z202" s="135"/>
      <c r="AA202" s="135"/>
      <c r="AB202" s="137"/>
      <c r="AC202" s="137"/>
      <c r="AD202" s="135"/>
      <c r="AE202" s="135"/>
      <c r="AF202" s="135"/>
      <c r="AG202" s="132" t="s">
        <v>993</v>
      </c>
      <c r="AH202" s="135"/>
      <c r="AJ202" s="135"/>
    </row>
    <row r="203" spans="24:36" ht="15">
      <c r="X203" s="135"/>
      <c r="Y203" s="135"/>
      <c r="Z203" s="135"/>
      <c r="AA203" s="135"/>
      <c r="AB203" s="137"/>
      <c r="AC203" s="137"/>
      <c r="AD203" s="135"/>
      <c r="AE203" s="135"/>
      <c r="AF203" s="135"/>
      <c r="AG203" s="132" t="s">
        <v>998</v>
      </c>
      <c r="AH203" s="135"/>
      <c r="AJ203" s="135"/>
    </row>
    <row r="204" spans="24:36" ht="15">
      <c r="X204" s="135"/>
      <c r="Y204" s="135"/>
      <c r="Z204" s="135"/>
      <c r="AA204" s="135"/>
      <c r="AB204" s="137"/>
      <c r="AC204" s="137"/>
      <c r="AD204" s="135"/>
      <c r="AE204" s="135"/>
      <c r="AF204" s="135"/>
      <c r="AG204" s="132" t="s">
        <v>985</v>
      </c>
      <c r="AH204" s="135"/>
      <c r="AJ204" s="135"/>
    </row>
    <row r="205" spans="24:36" ht="15">
      <c r="X205" s="135"/>
      <c r="Y205" s="135"/>
      <c r="Z205" s="135"/>
      <c r="AA205" s="135"/>
      <c r="AB205" s="137"/>
      <c r="AC205" s="137"/>
      <c r="AD205" s="135"/>
      <c r="AE205" s="135"/>
      <c r="AF205" s="135"/>
      <c r="AG205" s="132" t="s">
        <v>994</v>
      </c>
      <c r="AH205" s="135"/>
      <c r="AJ205" s="135"/>
    </row>
    <row r="206" spans="24:36" ht="15">
      <c r="X206" s="135"/>
      <c r="Y206" s="135"/>
      <c r="Z206" s="135"/>
      <c r="AA206" s="135"/>
      <c r="AB206" s="137"/>
      <c r="AC206" s="137"/>
      <c r="AD206" s="135"/>
      <c r="AE206" s="135"/>
      <c r="AF206" s="135"/>
      <c r="AG206" s="132" t="s">
        <v>982</v>
      </c>
      <c r="AH206" s="135"/>
      <c r="AJ206" s="135"/>
    </row>
    <row r="207" spans="24:36" ht="15">
      <c r="X207" s="135"/>
      <c r="Y207" s="135"/>
      <c r="Z207" s="135"/>
      <c r="AA207" s="135"/>
      <c r="AB207" s="137"/>
      <c r="AC207" s="137"/>
      <c r="AD207" s="135"/>
      <c r="AE207" s="135"/>
      <c r="AF207" s="135"/>
      <c r="AG207" s="132" t="s">
        <v>987</v>
      </c>
      <c r="AH207" s="135"/>
      <c r="AJ207" s="135"/>
    </row>
    <row r="208" spans="24:36" ht="15">
      <c r="X208" s="135"/>
      <c r="Y208" s="135"/>
      <c r="Z208" s="135"/>
      <c r="AA208" s="135"/>
      <c r="AB208" s="137"/>
      <c r="AC208" s="137"/>
      <c r="AD208" s="135"/>
      <c r="AE208" s="135"/>
      <c r="AF208" s="135"/>
      <c r="AG208" s="132" t="s">
        <v>992</v>
      </c>
      <c r="AH208" s="135"/>
      <c r="AJ208" s="135"/>
    </row>
    <row r="209" spans="24:36" ht="15">
      <c r="X209" s="135"/>
      <c r="Y209" s="135"/>
      <c r="Z209" s="135"/>
      <c r="AA209" s="135"/>
      <c r="AB209" s="137"/>
      <c r="AC209" s="137"/>
      <c r="AD209" s="135"/>
      <c r="AE209" s="135"/>
      <c r="AF209" s="135"/>
      <c r="AG209" s="132" t="s">
        <v>989</v>
      </c>
      <c r="AH209" s="135"/>
      <c r="AJ209" s="135"/>
    </row>
    <row r="210" spans="24:36" ht="15">
      <c r="X210" s="135"/>
      <c r="Y210" s="135"/>
      <c r="Z210" s="135"/>
      <c r="AA210" s="135"/>
      <c r="AB210" s="137"/>
      <c r="AC210" s="137"/>
      <c r="AD210" s="135"/>
      <c r="AE210" s="135"/>
      <c r="AF210" s="135"/>
      <c r="AG210" s="132" t="s">
        <v>1000</v>
      </c>
      <c r="AH210" s="135"/>
      <c r="AJ210" s="135"/>
    </row>
    <row r="211" spans="24:36" ht="15">
      <c r="X211" s="135"/>
      <c r="Y211" s="135"/>
      <c r="Z211" s="135"/>
      <c r="AA211" s="135"/>
      <c r="AB211" s="137"/>
      <c r="AC211" s="137"/>
      <c r="AD211" s="135"/>
      <c r="AE211" s="135"/>
      <c r="AF211" s="135"/>
      <c r="AG211" s="132" t="s">
        <v>986</v>
      </c>
      <c r="AH211" s="135"/>
      <c r="AJ211" s="135"/>
    </row>
    <row r="212" spans="24:36" ht="15">
      <c r="X212" s="135"/>
      <c r="Y212" s="135"/>
      <c r="Z212" s="135"/>
      <c r="AA212" s="135"/>
      <c r="AB212" s="137"/>
      <c r="AC212" s="137"/>
      <c r="AD212" s="135"/>
      <c r="AE212" s="135"/>
      <c r="AF212" s="135"/>
      <c r="AG212" s="132" t="s">
        <v>995</v>
      </c>
      <c r="AH212" s="135"/>
      <c r="AJ212" s="135"/>
    </row>
    <row r="213" spans="24:36" ht="15">
      <c r="X213" s="135"/>
      <c r="Y213" s="135"/>
      <c r="Z213" s="135"/>
      <c r="AA213" s="135"/>
      <c r="AB213" s="137"/>
      <c r="AC213" s="137"/>
      <c r="AD213" s="135"/>
      <c r="AE213" s="135"/>
      <c r="AF213" s="135"/>
      <c r="AG213" s="132" t="s">
        <v>1034</v>
      </c>
      <c r="AH213" s="135"/>
      <c r="AJ213" s="135"/>
    </row>
    <row r="214" spans="24:36" ht="15">
      <c r="X214" s="135"/>
      <c r="Y214" s="135"/>
      <c r="Z214" s="135"/>
      <c r="AA214" s="135"/>
      <c r="AB214" s="137"/>
      <c r="AC214" s="137"/>
      <c r="AD214" s="135"/>
      <c r="AE214" s="135"/>
      <c r="AF214" s="135"/>
      <c r="AG214" s="135" t="s">
        <v>898</v>
      </c>
      <c r="AH214" s="135"/>
      <c r="AJ214" s="135"/>
    </row>
    <row r="215" spans="24:36" ht="15">
      <c r="X215" s="135"/>
      <c r="Y215" s="135"/>
      <c r="Z215" s="135"/>
      <c r="AA215" s="135"/>
      <c r="AB215" s="137"/>
      <c r="AC215" s="137"/>
      <c r="AD215" s="135"/>
      <c r="AE215" s="135"/>
      <c r="AF215" s="135"/>
      <c r="AG215" s="132" t="s">
        <v>997</v>
      </c>
      <c r="AH215" s="135"/>
      <c r="AJ215" s="135"/>
    </row>
    <row r="216" spans="24:36" ht="15">
      <c r="X216" s="135"/>
      <c r="Y216" s="135"/>
      <c r="Z216" s="135"/>
      <c r="AA216" s="135"/>
      <c r="AB216" s="137"/>
      <c r="AC216" s="137"/>
      <c r="AD216" s="135"/>
      <c r="AE216" s="135"/>
      <c r="AF216" s="135"/>
      <c r="AG216" s="132" t="s">
        <v>932</v>
      </c>
      <c r="AH216" s="135"/>
      <c r="AJ216" s="135"/>
    </row>
    <row r="217" spans="24:36" ht="15">
      <c r="X217" s="135"/>
      <c r="Y217" s="135"/>
      <c r="Z217" s="135"/>
      <c r="AA217" s="135"/>
      <c r="AB217" s="137"/>
      <c r="AC217" s="137"/>
      <c r="AD217" s="135"/>
      <c r="AE217" s="135"/>
      <c r="AF217" s="135"/>
      <c r="AG217" s="132" t="s">
        <v>990</v>
      </c>
      <c r="AH217" s="135"/>
      <c r="AJ217" s="135"/>
    </row>
    <row r="218" spans="24:36" ht="15">
      <c r="X218" s="135"/>
      <c r="Y218" s="135"/>
      <c r="Z218" s="135"/>
      <c r="AA218" s="135"/>
      <c r="AB218" s="137"/>
      <c r="AC218" s="137"/>
      <c r="AD218" s="135"/>
      <c r="AE218" s="135"/>
      <c r="AF218" s="135"/>
      <c r="AG218" s="132" t="s">
        <v>988</v>
      </c>
      <c r="AH218" s="135"/>
      <c r="AJ218" s="135"/>
    </row>
    <row r="219" spans="24:36" ht="15">
      <c r="X219" s="135"/>
      <c r="Y219" s="135"/>
      <c r="Z219" s="135"/>
      <c r="AA219" s="135"/>
      <c r="AB219" s="137"/>
      <c r="AC219" s="137"/>
      <c r="AD219" s="135"/>
      <c r="AE219" s="135"/>
      <c r="AF219" s="135"/>
      <c r="AG219" s="132" t="s">
        <v>996</v>
      </c>
      <c r="AH219" s="135"/>
      <c r="AJ219" s="135"/>
    </row>
    <row r="220" spans="24:36" ht="15">
      <c r="X220" s="135"/>
      <c r="Y220" s="135"/>
      <c r="Z220" s="135"/>
      <c r="AA220" s="135"/>
      <c r="AB220" s="137"/>
      <c r="AC220" s="137"/>
      <c r="AD220" s="135"/>
      <c r="AE220" s="135"/>
      <c r="AF220" s="135"/>
      <c r="AG220" s="132" t="s">
        <v>991</v>
      </c>
      <c r="AH220" s="135"/>
      <c r="AJ220" s="135"/>
    </row>
    <row r="221" spans="24:36" ht="15">
      <c r="X221" s="135"/>
      <c r="Y221" s="135"/>
      <c r="Z221" s="135"/>
      <c r="AA221" s="135"/>
      <c r="AB221" s="137"/>
      <c r="AC221" s="137"/>
      <c r="AD221" s="135"/>
      <c r="AE221" s="135"/>
      <c r="AF221" s="135"/>
      <c r="AG221" s="132" t="s">
        <v>842</v>
      </c>
      <c r="AH221" s="135"/>
      <c r="AJ221" s="135"/>
    </row>
    <row r="222" spans="24:36" ht="15">
      <c r="X222" s="135"/>
      <c r="Y222" s="135"/>
      <c r="Z222" s="135"/>
      <c r="AA222" s="135"/>
      <c r="AB222" s="137"/>
      <c r="AC222" s="137"/>
      <c r="AD222" s="135"/>
      <c r="AE222" s="135"/>
      <c r="AF222" s="135"/>
      <c r="AG222" s="132" t="s">
        <v>1001</v>
      </c>
      <c r="AH222" s="135"/>
      <c r="AJ222" s="135"/>
    </row>
    <row r="223" spans="24:36" ht="15">
      <c r="X223" s="135"/>
      <c r="Y223" s="135"/>
      <c r="Z223" s="135"/>
      <c r="AA223" s="135"/>
      <c r="AB223" s="137"/>
      <c r="AC223" s="137"/>
      <c r="AD223" s="135"/>
      <c r="AE223" s="135"/>
      <c r="AF223" s="135"/>
      <c r="AG223" s="132" t="s">
        <v>1444</v>
      </c>
      <c r="AH223" s="135"/>
      <c r="AJ223" s="135"/>
    </row>
    <row r="224" spans="24:36" ht="15">
      <c r="X224" s="135"/>
      <c r="Y224" s="135"/>
      <c r="Z224" s="135"/>
      <c r="AA224" s="135"/>
      <c r="AB224" s="137"/>
      <c r="AC224" s="137"/>
      <c r="AD224" s="135"/>
      <c r="AE224" s="135"/>
      <c r="AF224" s="135"/>
      <c r="AG224" s="132" t="s">
        <v>1007</v>
      </c>
      <c r="AH224" s="135"/>
      <c r="AJ224" s="135"/>
    </row>
    <row r="225" spans="24:36" ht="15">
      <c r="X225" s="135"/>
      <c r="Y225" s="135"/>
      <c r="Z225" s="135"/>
      <c r="AA225" s="135"/>
      <c r="AB225" s="137"/>
      <c r="AC225" s="137"/>
      <c r="AD225" s="135"/>
      <c r="AE225" s="135"/>
      <c r="AF225" s="135"/>
      <c r="AG225" s="132" t="s">
        <v>1016</v>
      </c>
      <c r="AH225" s="135"/>
      <c r="AJ225" s="135"/>
    </row>
    <row r="226" spans="24:36" ht="15">
      <c r="X226" s="135"/>
      <c r="Y226" s="135"/>
      <c r="Z226" s="135"/>
      <c r="AA226" s="135"/>
      <c r="AB226" s="137"/>
      <c r="AC226" s="137"/>
      <c r="AD226" s="135"/>
      <c r="AE226" s="135"/>
      <c r="AF226" s="135"/>
      <c r="AG226" s="132" t="s">
        <v>1006</v>
      </c>
      <c r="AH226" s="135"/>
      <c r="AJ226" s="135"/>
    </row>
    <row r="227" spans="24:36" ht="15">
      <c r="X227" s="135"/>
      <c r="Y227" s="135"/>
      <c r="Z227" s="135"/>
      <c r="AA227" s="135"/>
      <c r="AB227" s="137"/>
      <c r="AC227" s="137"/>
      <c r="AD227" s="135"/>
      <c r="AE227" s="135"/>
      <c r="AF227" s="135"/>
      <c r="AG227" s="132" t="s">
        <v>1009</v>
      </c>
      <c r="AH227" s="135"/>
      <c r="AJ227" s="135"/>
    </row>
    <row r="228" spans="24:36" ht="15">
      <c r="X228" s="135"/>
      <c r="Y228" s="135"/>
      <c r="Z228" s="135"/>
      <c r="AA228" s="135"/>
      <c r="AB228" s="137"/>
      <c r="AC228" s="137"/>
      <c r="AD228" s="135"/>
      <c r="AE228" s="135"/>
      <c r="AF228" s="135"/>
      <c r="AG228" s="132" t="s">
        <v>1005</v>
      </c>
      <c r="AH228" s="135"/>
      <c r="AJ228" s="135"/>
    </row>
    <row r="229" spans="24:36" ht="15">
      <c r="X229" s="135"/>
      <c r="Y229" s="135"/>
      <c r="Z229" s="135"/>
      <c r="AA229" s="135"/>
      <c r="AB229" s="137"/>
      <c r="AC229" s="137"/>
      <c r="AD229" s="135"/>
      <c r="AE229" s="135"/>
      <c r="AF229" s="135"/>
      <c r="AG229" s="132" t="s">
        <v>1008</v>
      </c>
      <c r="AH229" s="135"/>
      <c r="AJ229" s="135"/>
    </row>
    <row r="230" spans="24:36" ht="15">
      <c r="X230" s="135"/>
      <c r="Y230" s="135"/>
      <c r="Z230" s="135"/>
      <c r="AA230" s="135"/>
      <c r="AB230" s="137"/>
      <c r="AC230" s="137"/>
      <c r="AD230" s="135"/>
      <c r="AE230" s="135"/>
      <c r="AF230" s="135"/>
      <c r="AG230" s="132" t="s">
        <v>1012</v>
      </c>
      <c r="AH230" s="135"/>
      <c r="AJ230" s="135"/>
    </row>
    <row r="231" spans="24:36" ht="15">
      <c r="X231" s="135"/>
      <c r="Y231" s="135"/>
      <c r="Z231" s="135"/>
      <c r="AA231" s="135"/>
      <c r="AB231" s="137"/>
      <c r="AC231" s="137"/>
      <c r="AD231" s="135"/>
      <c r="AE231" s="135"/>
      <c r="AF231" s="135"/>
      <c r="AG231" s="132" t="s">
        <v>1014</v>
      </c>
      <c r="AH231" s="135"/>
      <c r="AJ231" s="135"/>
    </row>
    <row r="232" spans="24:36" ht="15">
      <c r="X232" s="135"/>
      <c r="Y232" s="135"/>
      <c r="Z232" s="135"/>
      <c r="AA232" s="135"/>
      <c r="AB232" s="137"/>
      <c r="AC232" s="137"/>
      <c r="AD232" s="135"/>
      <c r="AE232" s="135"/>
      <c r="AF232" s="135"/>
      <c r="AG232" s="132" t="s">
        <v>1011</v>
      </c>
      <c r="AH232" s="135"/>
      <c r="AJ232" s="135"/>
    </row>
    <row r="233" spans="24:36" ht="15">
      <c r="X233" s="135"/>
      <c r="Y233" s="135"/>
      <c r="Z233" s="135"/>
      <c r="AA233" s="135"/>
      <c r="AB233" s="137"/>
      <c r="AC233" s="137"/>
      <c r="AD233" s="135"/>
      <c r="AE233" s="135"/>
      <c r="AF233" s="135"/>
      <c r="AG233" s="132" t="s">
        <v>1013</v>
      </c>
      <c r="AH233" s="135"/>
      <c r="AJ233" s="135"/>
    </row>
    <row r="234" spans="24:36" ht="15">
      <c r="X234" s="135"/>
      <c r="Y234" s="135"/>
      <c r="Z234" s="135"/>
      <c r="AA234" s="135"/>
      <c r="AB234" s="137"/>
      <c r="AC234" s="137"/>
      <c r="AD234" s="135"/>
      <c r="AE234" s="135"/>
      <c r="AF234" s="135"/>
      <c r="AG234" s="132" t="s">
        <v>1010</v>
      </c>
      <c r="AH234" s="135"/>
      <c r="AJ234" s="135"/>
    </row>
    <row r="235" spans="24:36" ht="15">
      <c r="X235" s="135"/>
      <c r="Y235" s="135"/>
      <c r="Z235" s="135"/>
      <c r="AA235" s="135"/>
      <c r="AB235" s="137"/>
      <c r="AC235" s="137"/>
      <c r="AD235" s="135"/>
      <c r="AE235" s="135"/>
      <c r="AF235" s="135"/>
      <c r="AG235" s="132" t="s">
        <v>1002</v>
      </c>
      <c r="AH235" s="135"/>
      <c r="AJ235" s="135"/>
    </row>
    <row r="236" spans="24:36" ht="15">
      <c r="X236" s="135"/>
      <c r="Y236" s="135"/>
      <c r="Z236" s="135"/>
      <c r="AA236" s="135"/>
      <c r="AB236" s="137"/>
      <c r="AC236" s="137"/>
      <c r="AD236" s="135"/>
      <c r="AE236" s="135"/>
      <c r="AF236" s="135"/>
      <c r="AG236" s="132" t="s">
        <v>1015</v>
      </c>
      <c r="AH236" s="135"/>
      <c r="AJ236" s="135"/>
    </row>
    <row r="237" spans="24:36" ht="15">
      <c r="X237" s="135"/>
      <c r="Y237" s="135"/>
      <c r="Z237" s="135"/>
      <c r="AA237" s="135"/>
      <c r="AB237" s="137"/>
      <c r="AC237" s="137"/>
      <c r="AD237" s="135"/>
      <c r="AE237" s="135"/>
      <c r="AF237" s="135"/>
      <c r="AG237" s="132" t="s">
        <v>1018</v>
      </c>
      <c r="AH237" s="135"/>
      <c r="AJ237" s="135"/>
    </row>
    <row r="238" spans="24:36" ht="15">
      <c r="X238" s="135"/>
      <c r="Y238" s="135"/>
      <c r="Z238" s="135"/>
      <c r="AA238" s="135"/>
      <c r="AB238" s="137"/>
      <c r="AC238" s="137"/>
      <c r="AD238" s="135"/>
      <c r="AE238" s="135"/>
      <c r="AF238" s="135"/>
      <c r="AG238" s="132" t="s">
        <v>1017</v>
      </c>
      <c r="AH238" s="135"/>
      <c r="AJ238" s="135"/>
    </row>
    <row r="239" spans="24:36" ht="15">
      <c r="X239" s="135"/>
      <c r="Y239" s="135"/>
      <c r="Z239" s="135"/>
      <c r="AA239" s="135"/>
      <c r="AB239" s="137"/>
      <c r="AC239" s="137"/>
      <c r="AD239" s="135"/>
      <c r="AE239" s="135"/>
      <c r="AF239" s="135"/>
      <c r="AG239" s="132" t="s">
        <v>763</v>
      </c>
      <c r="AH239" s="135"/>
      <c r="AJ239" s="135"/>
    </row>
    <row r="240" spans="24:36" ht="15">
      <c r="X240" s="135"/>
      <c r="Y240" s="135"/>
      <c r="Z240" s="135"/>
      <c r="AA240" s="135"/>
      <c r="AB240" s="137"/>
      <c r="AC240" s="137"/>
      <c r="AD240" s="135"/>
      <c r="AE240" s="135"/>
      <c r="AF240" s="135"/>
      <c r="AG240" s="132" t="s">
        <v>709</v>
      </c>
      <c r="AH240" s="135"/>
      <c r="AJ240" s="135"/>
    </row>
    <row r="241" spans="24:36" ht="15">
      <c r="X241" s="135"/>
      <c r="Y241" s="135"/>
      <c r="Z241" s="135"/>
      <c r="AA241" s="135"/>
      <c r="AB241" s="137"/>
      <c r="AC241" s="137"/>
      <c r="AD241" s="135"/>
      <c r="AE241" s="135"/>
      <c r="AF241" s="135"/>
      <c r="AG241" s="132" t="s">
        <v>1019</v>
      </c>
      <c r="AH241" s="135"/>
      <c r="AJ241" s="135"/>
    </row>
    <row r="242" spans="24:36" ht="15">
      <c r="X242" s="135"/>
      <c r="Y242" s="135"/>
      <c r="Z242" s="135"/>
      <c r="AA242" s="135"/>
      <c r="AB242" s="137"/>
      <c r="AC242" s="137"/>
      <c r="AD242" s="135"/>
      <c r="AE242" s="135"/>
      <c r="AF242" s="135"/>
      <c r="AG242" s="132" t="s">
        <v>1020</v>
      </c>
      <c r="AH242" s="135"/>
      <c r="AJ242" s="135"/>
    </row>
    <row r="243" spans="24:36" ht="15">
      <c r="X243" s="135"/>
      <c r="Y243" s="135"/>
      <c r="Z243" s="135"/>
      <c r="AA243" s="135"/>
      <c r="AB243" s="137"/>
      <c r="AC243" s="137"/>
      <c r="AD243" s="135"/>
      <c r="AE243" s="135"/>
      <c r="AF243" s="135"/>
      <c r="AG243" s="132" t="s">
        <v>1445</v>
      </c>
      <c r="AH243" s="135"/>
      <c r="AJ243" s="135"/>
    </row>
    <row r="244" spans="24:36" ht="15">
      <c r="X244" s="135"/>
      <c r="Y244" s="135"/>
      <c r="Z244" s="135"/>
      <c r="AA244" s="135"/>
      <c r="AB244" s="137"/>
      <c r="AC244" s="137"/>
      <c r="AD244" s="135"/>
      <c r="AE244" s="135"/>
      <c r="AF244" s="135"/>
      <c r="AG244" s="132" t="s">
        <v>1021</v>
      </c>
      <c r="AH244" s="135"/>
      <c r="AJ244" s="135"/>
    </row>
    <row r="245" spans="24:36" ht="15">
      <c r="X245" s="135"/>
      <c r="Y245" s="135"/>
      <c r="Z245" s="135"/>
      <c r="AA245" s="135"/>
      <c r="AB245" s="137"/>
      <c r="AC245" s="137"/>
      <c r="AD245" s="135"/>
      <c r="AE245" s="135"/>
      <c r="AF245" s="135"/>
      <c r="AG245" s="132" t="s">
        <v>1022</v>
      </c>
      <c r="AH245" s="135"/>
      <c r="AJ245" s="135"/>
    </row>
    <row r="246" spans="24:36" ht="15">
      <c r="X246" s="135"/>
      <c r="Y246" s="135"/>
      <c r="Z246" s="135"/>
      <c r="AA246" s="135"/>
      <c r="AB246" s="137"/>
      <c r="AC246" s="137"/>
      <c r="AD246" s="135"/>
      <c r="AE246" s="135"/>
      <c r="AF246" s="135"/>
      <c r="AG246" s="132" t="s">
        <v>1029</v>
      </c>
      <c r="AH246" s="135"/>
      <c r="AJ246" s="135"/>
    </row>
    <row r="247" spans="24:36" ht="15">
      <c r="X247" s="135"/>
      <c r="Y247" s="135"/>
      <c r="Z247" s="135"/>
      <c r="AA247" s="135"/>
      <c r="AB247" s="137"/>
      <c r="AC247" s="137"/>
      <c r="AD247" s="135"/>
      <c r="AE247" s="135"/>
      <c r="AF247" s="135"/>
      <c r="AG247" s="132" t="s">
        <v>1025</v>
      </c>
      <c r="AH247" s="135"/>
      <c r="AJ247" s="135"/>
    </row>
    <row r="248" spans="24:36" ht="15">
      <c r="X248" s="135"/>
      <c r="Y248" s="135"/>
      <c r="Z248" s="135"/>
      <c r="AA248" s="135"/>
      <c r="AB248" s="137"/>
      <c r="AC248" s="137"/>
      <c r="AD248" s="135"/>
      <c r="AE248" s="135"/>
      <c r="AF248" s="135"/>
      <c r="AG248" s="132" t="s">
        <v>1028</v>
      </c>
      <c r="AH248" s="135"/>
      <c r="AJ248" s="135"/>
    </row>
    <row r="249" spans="24:36" ht="15">
      <c r="X249" s="135"/>
      <c r="Y249" s="135"/>
      <c r="Z249" s="135"/>
      <c r="AA249" s="135"/>
      <c r="AB249" s="137"/>
      <c r="AC249" s="137"/>
      <c r="AD249" s="135"/>
      <c r="AE249" s="135"/>
      <c r="AF249" s="135"/>
      <c r="AG249" s="132" t="s">
        <v>1027</v>
      </c>
      <c r="AH249" s="135"/>
      <c r="AJ249" s="135"/>
    </row>
    <row r="250" spans="24:36" ht="15">
      <c r="X250" s="135"/>
      <c r="Y250" s="135"/>
      <c r="Z250" s="135"/>
      <c r="AA250" s="135"/>
      <c r="AB250" s="137"/>
      <c r="AC250" s="137"/>
      <c r="AD250" s="135"/>
      <c r="AE250" s="135"/>
      <c r="AF250" s="135"/>
      <c r="AG250" s="132" t="s">
        <v>1026</v>
      </c>
      <c r="AH250" s="135"/>
      <c r="AJ250" s="135"/>
    </row>
    <row r="251" spans="24:36" ht="15">
      <c r="X251" s="135"/>
      <c r="Y251" s="135"/>
      <c r="Z251" s="135"/>
      <c r="AA251" s="135"/>
      <c r="AB251" s="137"/>
      <c r="AC251" s="137"/>
      <c r="AD251" s="135"/>
      <c r="AE251" s="135"/>
      <c r="AF251" s="135"/>
      <c r="AG251" s="132" t="s">
        <v>1030</v>
      </c>
      <c r="AH251" s="135"/>
      <c r="AJ251" s="135"/>
    </row>
    <row r="252" spans="24:36" ht="15">
      <c r="X252" s="135"/>
      <c r="Y252" s="135"/>
      <c r="Z252" s="135"/>
      <c r="AA252" s="135"/>
      <c r="AB252" s="137"/>
      <c r="AC252" s="137"/>
      <c r="AD252" s="135"/>
      <c r="AE252" s="135"/>
      <c r="AF252" s="135"/>
      <c r="AG252" s="135" t="s">
        <v>878</v>
      </c>
      <c r="AH252" s="135"/>
      <c r="AJ252" s="135"/>
    </row>
    <row r="253" spans="24:36" ht="15">
      <c r="X253" s="135"/>
      <c r="Y253" s="135"/>
      <c r="Z253" s="135"/>
      <c r="AA253" s="135"/>
      <c r="AB253" s="137"/>
      <c r="AC253" s="137"/>
      <c r="AD253" s="135"/>
      <c r="AE253" s="135"/>
      <c r="AF253" s="135"/>
      <c r="AG253" s="135" t="s">
        <v>1032</v>
      </c>
      <c r="AH253" s="135"/>
      <c r="AJ253" s="135"/>
    </row>
    <row r="254" spans="24:36" ht="15">
      <c r="X254" s="135"/>
      <c r="Y254" s="135"/>
      <c r="Z254" s="135"/>
      <c r="AA254" s="135"/>
      <c r="AB254" s="137"/>
      <c r="AC254" s="137"/>
      <c r="AD254" s="135"/>
      <c r="AE254" s="135"/>
      <c r="AF254" s="135"/>
      <c r="AG254" s="135" t="s">
        <v>1035</v>
      </c>
      <c r="AH254" s="135"/>
      <c r="AJ254" s="135"/>
    </row>
    <row r="255" spans="24:36" ht="15">
      <c r="X255" s="135"/>
      <c r="Y255" s="135"/>
      <c r="Z255" s="135"/>
      <c r="AA255" s="135"/>
      <c r="AB255" s="137"/>
      <c r="AC255" s="137"/>
      <c r="AD255" s="135"/>
      <c r="AE255" s="135"/>
      <c r="AF255" s="135"/>
      <c r="AG255" s="135" t="s">
        <v>1036</v>
      </c>
      <c r="AH255" s="135"/>
      <c r="AJ255" s="135"/>
    </row>
    <row r="256" spans="24:36" ht="15">
      <c r="X256" s="135"/>
      <c r="Y256" s="135"/>
      <c r="Z256" s="135"/>
      <c r="AA256" s="135"/>
      <c r="AB256" s="137"/>
      <c r="AC256" s="137"/>
      <c r="AD256" s="135"/>
      <c r="AE256" s="135"/>
      <c r="AF256" s="135"/>
      <c r="AG256" s="135"/>
      <c r="AH256" s="135"/>
      <c r="AJ256" s="135"/>
    </row>
    <row r="257" spans="24:36" ht="15">
      <c r="X257" s="135"/>
      <c r="Y257" s="135"/>
      <c r="Z257" s="135"/>
      <c r="AA257" s="135"/>
      <c r="AB257" s="137"/>
      <c r="AC257" s="137"/>
      <c r="AD257" s="135"/>
      <c r="AE257" s="135"/>
      <c r="AF257" s="135"/>
      <c r="AG257" s="135"/>
      <c r="AH257" s="135"/>
      <c r="AJ257" s="135"/>
    </row>
    <row r="258" spans="24:36" ht="15">
      <c r="X258" s="135"/>
      <c r="Y258" s="135"/>
      <c r="Z258" s="135"/>
      <c r="AA258" s="135"/>
      <c r="AB258" s="137"/>
      <c r="AC258" s="137"/>
      <c r="AD258" s="135"/>
      <c r="AE258" s="135"/>
      <c r="AF258" s="135"/>
      <c r="AG258" s="135"/>
      <c r="AH258" s="135"/>
      <c r="AJ258" s="135"/>
    </row>
    <row r="259" spans="24:36" ht="15">
      <c r="X259" s="135"/>
      <c r="Y259" s="135"/>
      <c r="Z259" s="135"/>
      <c r="AA259" s="135"/>
      <c r="AB259" s="137"/>
      <c r="AC259" s="137"/>
      <c r="AD259" s="135"/>
      <c r="AE259" s="135"/>
      <c r="AF259" s="135"/>
      <c r="AG259" s="135"/>
      <c r="AH259" s="135"/>
      <c r="AJ259" s="135"/>
    </row>
    <row r="260" spans="24:36" ht="15">
      <c r="X260" s="135"/>
      <c r="Y260" s="135"/>
      <c r="Z260" s="135"/>
      <c r="AA260" s="135"/>
      <c r="AB260" s="137"/>
      <c r="AC260" s="137"/>
      <c r="AD260" s="135"/>
      <c r="AE260" s="135"/>
      <c r="AF260" s="135"/>
      <c r="AG260" s="135"/>
      <c r="AH260" s="135"/>
      <c r="AJ260" s="135"/>
    </row>
    <row r="261" spans="24:36" ht="15">
      <c r="X261" s="135"/>
      <c r="Y261" s="135"/>
      <c r="Z261" s="135"/>
      <c r="AA261" s="135"/>
      <c r="AB261" s="137"/>
      <c r="AC261" s="137"/>
      <c r="AD261" s="135"/>
      <c r="AE261" s="135"/>
      <c r="AF261" s="135"/>
      <c r="AG261" s="135"/>
      <c r="AH261" s="135"/>
      <c r="AJ261" s="135"/>
    </row>
    <row r="262" spans="24:36" ht="15">
      <c r="X262" s="135"/>
      <c r="Y262" s="135"/>
      <c r="Z262" s="135"/>
      <c r="AA262" s="135"/>
      <c r="AB262" s="137"/>
      <c r="AC262" s="137"/>
      <c r="AD262" s="135"/>
      <c r="AE262" s="135"/>
      <c r="AF262" s="135"/>
      <c r="AG262" s="135"/>
      <c r="AH262" s="135"/>
      <c r="AJ262" s="135"/>
    </row>
    <row r="263" spans="24:36" ht="15">
      <c r="X263" s="135"/>
      <c r="Y263" s="135"/>
      <c r="Z263" s="135"/>
      <c r="AA263" s="135"/>
      <c r="AB263" s="137"/>
      <c r="AC263" s="137"/>
      <c r="AD263" s="135"/>
      <c r="AE263" s="135"/>
      <c r="AF263" s="135"/>
      <c r="AG263" s="135"/>
      <c r="AH263" s="135"/>
      <c r="AJ263" s="135"/>
    </row>
    <row r="264" spans="24:36" ht="15">
      <c r="X264" s="135"/>
      <c r="Y264" s="135"/>
      <c r="Z264" s="135"/>
      <c r="AA264" s="135"/>
      <c r="AB264" s="137"/>
      <c r="AC264" s="137"/>
      <c r="AD264" s="135"/>
      <c r="AE264" s="135"/>
      <c r="AF264" s="135"/>
      <c r="AG264" s="135"/>
      <c r="AH264" s="135"/>
      <c r="AJ264" s="135"/>
    </row>
    <row r="265" spans="24:36" ht="15">
      <c r="X265" s="135"/>
      <c r="Y265" s="135"/>
      <c r="Z265" s="135"/>
      <c r="AA265" s="135"/>
      <c r="AB265" s="137"/>
      <c r="AC265" s="137"/>
      <c r="AD265" s="135"/>
      <c r="AE265" s="135"/>
      <c r="AF265" s="135"/>
      <c r="AG265" s="135"/>
      <c r="AH265" s="135"/>
      <c r="AJ265" s="135"/>
    </row>
    <row r="266" spans="24:36" ht="15">
      <c r="X266" s="135"/>
      <c r="Y266" s="135"/>
      <c r="Z266" s="135"/>
      <c r="AA266" s="135"/>
      <c r="AB266" s="137"/>
      <c r="AC266" s="137"/>
      <c r="AD266" s="135"/>
      <c r="AE266" s="135"/>
      <c r="AF266" s="135"/>
      <c r="AG266" s="135"/>
      <c r="AH266" s="135"/>
      <c r="AJ266" s="135"/>
    </row>
    <row r="267" spans="24:36" ht="15">
      <c r="X267" s="135"/>
      <c r="Y267" s="135"/>
      <c r="Z267" s="135"/>
      <c r="AA267" s="135"/>
      <c r="AB267" s="137"/>
      <c r="AC267" s="137"/>
      <c r="AD267" s="135"/>
      <c r="AE267" s="135"/>
      <c r="AF267" s="135"/>
      <c r="AG267" s="135"/>
      <c r="AH267" s="135"/>
      <c r="AJ267" s="135"/>
    </row>
    <row r="268" spans="24:36" ht="15">
      <c r="X268" s="135"/>
      <c r="Y268" s="135"/>
      <c r="Z268" s="135"/>
      <c r="AA268" s="135"/>
      <c r="AB268" s="137"/>
      <c r="AC268" s="137"/>
      <c r="AD268" s="135"/>
      <c r="AE268" s="135"/>
      <c r="AF268" s="135"/>
      <c r="AG268" s="135"/>
      <c r="AH268" s="135"/>
      <c r="AJ268" s="135"/>
    </row>
    <row r="269" spans="24:36" ht="15">
      <c r="X269" s="135"/>
      <c r="Y269" s="135"/>
      <c r="Z269" s="135"/>
      <c r="AA269" s="135"/>
      <c r="AB269" s="137"/>
      <c r="AC269" s="137"/>
      <c r="AD269" s="135"/>
      <c r="AE269" s="135"/>
      <c r="AF269" s="135"/>
      <c r="AG269" s="135"/>
      <c r="AH269" s="135"/>
      <c r="AJ269" s="135"/>
    </row>
    <row r="270" spans="24:36" ht="15">
      <c r="X270" s="135"/>
      <c r="Y270" s="135"/>
      <c r="Z270" s="135"/>
      <c r="AA270" s="135"/>
      <c r="AB270" s="137"/>
      <c r="AC270" s="137"/>
      <c r="AD270" s="135"/>
      <c r="AE270" s="135"/>
      <c r="AF270" s="135"/>
      <c r="AG270" s="135"/>
      <c r="AH270" s="135"/>
      <c r="AJ270" s="135"/>
    </row>
    <row r="271" spans="24:36" ht="15">
      <c r="X271" s="135"/>
      <c r="Y271" s="135"/>
      <c r="Z271" s="135"/>
      <c r="AA271" s="135"/>
      <c r="AB271" s="137"/>
      <c r="AC271" s="137"/>
      <c r="AD271" s="135"/>
      <c r="AE271" s="135"/>
      <c r="AF271" s="135"/>
      <c r="AG271" s="135"/>
      <c r="AH271" s="135"/>
      <c r="AJ271" s="135"/>
    </row>
    <row r="272" spans="24:36" ht="15">
      <c r="X272" s="135"/>
      <c r="Y272" s="135"/>
      <c r="Z272" s="135"/>
      <c r="AA272" s="135"/>
      <c r="AB272" s="137"/>
      <c r="AC272" s="137"/>
      <c r="AD272" s="135"/>
      <c r="AE272" s="135"/>
      <c r="AF272" s="135"/>
      <c r="AG272" s="135"/>
      <c r="AH272" s="135"/>
      <c r="AJ272" s="135"/>
    </row>
    <row r="273" spans="24:36" ht="15">
      <c r="X273" s="135"/>
      <c r="Y273" s="135"/>
      <c r="Z273" s="135"/>
      <c r="AA273" s="135"/>
      <c r="AB273" s="137"/>
      <c r="AC273" s="137"/>
      <c r="AD273" s="135"/>
      <c r="AE273" s="135"/>
      <c r="AF273" s="135"/>
      <c r="AG273" s="135"/>
      <c r="AH273" s="135"/>
      <c r="AJ273" s="135"/>
    </row>
    <row r="274" spans="24:36" ht="15">
      <c r="X274" s="135"/>
      <c r="Y274" s="135"/>
      <c r="Z274" s="135"/>
      <c r="AA274" s="135"/>
      <c r="AB274" s="137"/>
      <c r="AC274" s="137"/>
      <c r="AD274" s="135"/>
      <c r="AE274" s="135"/>
      <c r="AF274" s="135"/>
      <c r="AG274" s="135"/>
      <c r="AH274" s="135"/>
      <c r="AJ274" s="135"/>
    </row>
    <row r="275" spans="24:36" ht="15">
      <c r="X275" s="135"/>
      <c r="Y275" s="135"/>
      <c r="Z275" s="135"/>
      <c r="AA275" s="135"/>
      <c r="AB275" s="137"/>
      <c r="AC275" s="137"/>
      <c r="AD275" s="135"/>
      <c r="AE275" s="135"/>
      <c r="AF275" s="135"/>
      <c r="AG275" s="135"/>
      <c r="AH275" s="135"/>
      <c r="AJ275" s="135"/>
    </row>
    <row r="276" spans="24:36" ht="15">
      <c r="X276" s="135"/>
      <c r="Y276" s="135"/>
      <c r="Z276" s="135"/>
      <c r="AA276" s="135"/>
      <c r="AB276" s="137"/>
      <c r="AC276" s="137"/>
      <c r="AD276" s="135"/>
      <c r="AE276" s="135"/>
      <c r="AF276" s="135"/>
      <c r="AG276" s="135"/>
      <c r="AH276" s="135"/>
      <c r="AJ276" s="135"/>
    </row>
    <row r="277" spans="24:36" ht="15">
      <c r="X277" s="135"/>
      <c r="Y277" s="135"/>
      <c r="Z277" s="135"/>
      <c r="AA277" s="135"/>
      <c r="AB277" s="137"/>
      <c r="AC277" s="137"/>
      <c r="AD277" s="135"/>
      <c r="AE277" s="135"/>
      <c r="AF277" s="135"/>
      <c r="AG277" s="135"/>
      <c r="AH277" s="135"/>
      <c r="AJ277" s="135"/>
    </row>
    <row r="278" spans="24:36" ht="15">
      <c r="X278" s="135"/>
      <c r="Y278" s="135"/>
      <c r="Z278" s="135"/>
      <c r="AA278" s="135"/>
      <c r="AB278" s="137"/>
      <c r="AC278" s="137"/>
      <c r="AD278" s="135"/>
      <c r="AE278" s="135"/>
      <c r="AF278" s="135"/>
      <c r="AG278" s="135"/>
      <c r="AH278" s="135"/>
      <c r="AJ278" s="135"/>
    </row>
    <row r="279" spans="24:36" ht="15">
      <c r="X279" s="135"/>
      <c r="Y279" s="135"/>
      <c r="Z279" s="135"/>
      <c r="AA279" s="135"/>
      <c r="AB279" s="137"/>
      <c r="AC279" s="137"/>
      <c r="AD279" s="135"/>
      <c r="AE279" s="135"/>
      <c r="AF279" s="135"/>
      <c r="AG279" s="135"/>
      <c r="AH279" s="135"/>
      <c r="AJ279" s="135"/>
    </row>
    <row r="280" spans="24:36" ht="15">
      <c r="X280" s="135"/>
      <c r="Y280" s="135"/>
      <c r="Z280" s="135"/>
      <c r="AA280" s="135"/>
      <c r="AB280" s="137"/>
      <c r="AC280" s="137"/>
      <c r="AD280" s="135"/>
      <c r="AE280" s="135"/>
      <c r="AF280" s="135"/>
      <c r="AG280" s="135"/>
      <c r="AH280" s="135"/>
      <c r="AJ280" s="135"/>
    </row>
    <row r="281" spans="24:36" ht="15">
      <c r="X281" s="135"/>
      <c r="Y281" s="135"/>
      <c r="Z281" s="135"/>
      <c r="AA281" s="135"/>
      <c r="AB281" s="137"/>
      <c r="AC281" s="137"/>
      <c r="AD281" s="135"/>
      <c r="AE281" s="135"/>
      <c r="AF281" s="135"/>
      <c r="AG281" s="135"/>
      <c r="AH281" s="135"/>
      <c r="AJ281" s="135"/>
    </row>
    <row r="282" spans="24:36" ht="15">
      <c r="X282" s="135"/>
      <c r="Y282" s="135"/>
      <c r="Z282" s="135"/>
      <c r="AA282" s="135"/>
      <c r="AB282" s="137"/>
      <c r="AC282" s="137"/>
      <c r="AD282" s="135"/>
      <c r="AE282" s="135"/>
      <c r="AF282" s="135"/>
      <c r="AG282" s="135"/>
      <c r="AH282" s="135"/>
      <c r="AJ282" s="135"/>
    </row>
    <row r="283" spans="24:36" ht="15">
      <c r="X283" s="135"/>
      <c r="Y283" s="135"/>
      <c r="Z283" s="135"/>
      <c r="AA283" s="135"/>
      <c r="AB283" s="137"/>
      <c r="AC283" s="137"/>
      <c r="AD283" s="135"/>
      <c r="AE283" s="135"/>
      <c r="AF283" s="135"/>
      <c r="AG283" s="135"/>
      <c r="AH283" s="135"/>
      <c r="AJ283" s="135"/>
    </row>
    <row r="284" spans="24:36" ht="15">
      <c r="X284" s="135"/>
      <c r="Y284" s="135"/>
      <c r="Z284" s="135"/>
      <c r="AA284" s="135"/>
      <c r="AB284" s="137"/>
      <c r="AC284" s="137"/>
      <c r="AD284" s="135"/>
      <c r="AE284" s="135"/>
      <c r="AF284" s="135"/>
      <c r="AG284" s="135"/>
      <c r="AH284" s="135"/>
      <c r="AJ284" s="135"/>
    </row>
    <row r="285" spans="24:36" ht="15">
      <c r="X285" s="135"/>
      <c r="Y285" s="135"/>
      <c r="Z285" s="135"/>
      <c r="AA285" s="135"/>
      <c r="AB285" s="137"/>
      <c r="AC285" s="137"/>
      <c r="AD285" s="135"/>
      <c r="AE285" s="135"/>
      <c r="AF285" s="135"/>
      <c r="AG285" s="135"/>
      <c r="AH285" s="135"/>
      <c r="AJ285" s="135"/>
    </row>
    <row r="286" spans="24:36" ht="15">
      <c r="X286" s="135"/>
      <c r="Y286" s="135"/>
      <c r="Z286" s="135"/>
      <c r="AA286" s="135"/>
      <c r="AB286" s="137"/>
      <c r="AC286" s="137"/>
      <c r="AD286" s="135"/>
      <c r="AE286" s="135"/>
      <c r="AF286" s="135"/>
      <c r="AG286" s="135"/>
      <c r="AH286" s="135"/>
      <c r="AJ286" s="135"/>
    </row>
    <row r="287" spans="24:36" ht="15">
      <c r="X287" s="135"/>
      <c r="Y287" s="135"/>
      <c r="Z287" s="135"/>
      <c r="AA287" s="135"/>
      <c r="AB287" s="137"/>
      <c r="AC287" s="137"/>
      <c r="AD287" s="135"/>
      <c r="AE287" s="135"/>
      <c r="AF287" s="135"/>
      <c r="AG287" s="135"/>
      <c r="AH287" s="135"/>
      <c r="AJ287" s="135"/>
    </row>
    <row r="288" spans="24:36" ht="15">
      <c r="X288" s="135"/>
      <c r="Y288" s="135"/>
      <c r="Z288" s="135"/>
      <c r="AA288" s="135"/>
      <c r="AB288" s="137"/>
      <c r="AC288" s="137"/>
      <c r="AD288" s="135"/>
      <c r="AE288" s="135"/>
      <c r="AF288" s="135"/>
      <c r="AG288" s="135"/>
      <c r="AH288" s="135"/>
      <c r="AJ288" s="135"/>
    </row>
    <row r="289" spans="24:36" ht="15">
      <c r="X289" s="135"/>
      <c r="Y289" s="135"/>
      <c r="Z289" s="135"/>
      <c r="AA289" s="135"/>
      <c r="AB289" s="137"/>
      <c r="AC289" s="137"/>
      <c r="AD289" s="135"/>
      <c r="AE289" s="135"/>
      <c r="AF289" s="135"/>
      <c r="AG289" s="135"/>
      <c r="AH289" s="135"/>
      <c r="AJ289" s="135"/>
    </row>
    <row r="290" spans="24:36" ht="15">
      <c r="X290" s="135"/>
      <c r="Y290" s="135"/>
      <c r="Z290" s="135"/>
      <c r="AA290" s="135"/>
      <c r="AB290" s="137"/>
      <c r="AC290" s="137"/>
      <c r="AD290" s="135"/>
      <c r="AE290" s="135"/>
      <c r="AF290" s="135"/>
      <c r="AG290" s="135"/>
      <c r="AH290" s="135"/>
      <c r="AJ290" s="135"/>
    </row>
    <row r="291" spans="24:36" ht="15">
      <c r="X291" s="135"/>
      <c r="Y291" s="135"/>
      <c r="Z291" s="135"/>
      <c r="AA291" s="135"/>
      <c r="AB291" s="137"/>
      <c r="AC291" s="137"/>
      <c r="AD291" s="135"/>
      <c r="AE291" s="135"/>
      <c r="AF291" s="135"/>
      <c r="AG291" s="135"/>
      <c r="AH291" s="135"/>
      <c r="AJ291" s="135"/>
    </row>
    <row r="292" spans="24:36" ht="15">
      <c r="X292" s="135"/>
      <c r="Y292" s="135"/>
      <c r="Z292" s="135"/>
      <c r="AA292" s="135"/>
      <c r="AB292" s="137"/>
      <c r="AC292" s="137"/>
      <c r="AD292" s="135"/>
      <c r="AE292" s="135"/>
      <c r="AF292" s="135"/>
      <c r="AG292" s="135"/>
      <c r="AH292" s="135"/>
      <c r="AJ292" s="135"/>
    </row>
    <row r="293" spans="24:36" ht="15">
      <c r="X293" s="135"/>
      <c r="Y293" s="135"/>
      <c r="Z293" s="135"/>
      <c r="AA293" s="135"/>
      <c r="AB293" s="137"/>
      <c r="AC293" s="137"/>
      <c r="AD293" s="135"/>
      <c r="AE293" s="135"/>
      <c r="AF293" s="135"/>
      <c r="AG293" s="135"/>
      <c r="AH293" s="135"/>
      <c r="AJ293" s="135"/>
    </row>
    <row r="294" spans="24:36" ht="15">
      <c r="X294" s="135"/>
      <c r="Y294" s="135"/>
      <c r="Z294" s="135"/>
      <c r="AA294" s="135"/>
      <c r="AB294" s="137"/>
      <c r="AC294" s="137"/>
      <c r="AD294" s="135"/>
      <c r="AE294" s="135"/>
      <c r="AF294" s="135"/>
      <c r="AG294" s="135"/>
      <c r="AH294" s="135"/>
      <c r="AJ294" s="135"/>
    </row>
    <row r="295" spans="24:36" ht="15">
      <c r="X295" s="135"/>
      <c r="Y295" s="135"/>
      <c r="Z295" s="135"/>
      <c r="AA295" s="135"/>
      <c r="AB295" s="137"/>
      <c r="AC295" s="137"/>
      <c r="AD295" s="135"/>
      <c r="AE295" s="135"/>
      <c r="AF295" s="135"/>
      <c r="AG295" s="135"/>
      <c r="AH295" s="135"/>
      <c r="AJ295" s="135"/>
    </row>
    <row r="296" spans="24:36" ht="15">
      <c r="X296" s="135"/>
      <c r="Y296" s="135"/>
      <c r="Z296" s="135"/>
      <c r="AA296" s="135"/>
      <c r="AB296" s="137"/>
      <c r="AC296" s="137"/>
      <c r="AD296" s="135"/>
      <c r="AE296" s="135"/>
      <c r="AF296" s="135"/>
      <c r="AG296" s="135"/>
      <c r="AH296" s="135"/>
      <c r="AJ296" s="135"/>
    </row>
    <row r="297" spans="24:36" ht="15">
      <c r="X297" s="135"/>
      <c r="Y297" s="135"/>
      <c r="Z297" s="135"/>
      <c r="AA297" s="135"/>
      <c r="AB297" s="137"/>
      <c r="AC297" s="137"/>
      <c r="AD297" s="135"/>
      <c r="AE297" s="135"/>
      <c r="AF297" s="135"/>
      <c r="AG297" s="135"/>
      <c r="AH297" s="135"/>
      <c r="AJ297" s="135"/>
    </row>
    <row r="298" spans="24:36" ht="15">
      <c r="X298" s="135"/>
      <c r="Y298" s="135"/>
      <c r="Z298" s="135"/>
      <c r="AA298" s="135"/>
      <c r="AB298" s="137"/>
      <c r="AC298" s="137"/>
      <c r="AD298" s="135"/>
      <c r="AE298" s="135"/>
      <c r="AF298" s="135"/>
      <c r="AG298" s="135"/>
      <c r="AH298" s="135"/>
      <c r="AJ298" s="135"/>
    </row>
    <row r="299" spans="24:36" ht="15">
      <c r="X299" s="135"/>
      <c r="Y299" s="135"/>
      <c r="Z299" s="135"/>
      <c r="AA299" s="135"/>
      <c r="AB299" s="137"/>
      <c r="AC299" s="137"/>
      <c r="AD299" s="135"/>
      <c r="AE299" s="135"/>
      <c r="AF299" s="135"/>
      <c r="AG299" s="135"/>
      <c r="AH299" s="135"/>
      <c r="AJ299" s="135"/>
    </row>
    <row r="300" spans="24:36" ht="15">
      <c r="X300" s="135"/>
      <c r="Y300" s="135"/>
      <c r="Z300" s="135"/>
      <c r="AA300" s="135"/>
      <c r="AB300" s="137"/>
      <c r="AC300" s="137"/>
      <c r="AD300" s="135"/>
      <c r="AE300" s="135"/>
      <c r="AF300" s="135"/>
      <c r="AG300" s="135"/>
      <c r="AH300" s="135"/>
      <c r="AJ300" s="135"/>
    </row>
    <row r="301" spans="24:36" ht="15">
      <c r="X301" s="135"/>
      <c r="Y301" s="135"/>
      <c r="Z301" s="135"/>
      <c r="AA301" s="135"/>
      <c r="AB301" s="137"/>
      <c r="AC301" s="137"/>
      <c r="AD301" s="135"/>
      <c r="AE301" s="135"/>
      <c r="AF301" s="135"/>
      <c r="AG301" s="135"/>
      <c r="AH301" s="135"/>
      <c r="AJ301" s="135"/>
    </row>
    <row r="302" spans="24:36" ht="15">
      <c r="X302" s="135"/>
      <c r="Y302" s="135"/>
      <c r="Z302" s="135"/>
      <c r="AA302" s="135"/>
      <c r="AB302" s="137"/>
      <c r="AC302" s="137"/>
      <c r="AD302" s="135"/>
      <c r="AE302" s="135"/>
      <c r="AF302" s="135"/>
      <c r="AG302" s="135"/>
      <c r="AH302" s="135"/>
      <c r="AJ302" s="135"/>
    </row>
    <row r="303" spans="24:36" ht="15">
      <c r="X303" s="135"/>
      <c r="Y303" s="135"/>
      <c r="Z303" s="135"/>
      <c r="AA303" s="135"/>
      <c r="AB303" s="137"/>
      <c r="AC303" s="137"/>
      <c r="AD303" s="135"/>
      <c r="AE303" s="135"/>
      <c r="AF303" s="135"/>
      <c r="AG303" s="135"/>
      <c r="AH303" s="135"/>
      <c r="AJ303" s="135"/>
    </row>
    <row r="304" spans="24:36" ht="15">
      <c r="X304" s="135"/>
      <c r="Y304" s="135"/>
      <c r="Z304" s="135"/>
      <c r="AA304" s="135"/>
      <c r="AB304" s="137"/>
      <c r="AC304" s="137"/>
      <c r="AD304" s="135"/>
      <c r="AE304" s="135"/>
      <c r="AF304" s="135"/>
      <c r="AG304" s="135"/>
      <c r="AH304" s="135"/>
      <c r="AJ304" s="135"/>
    </row>
    <row r="305" spans="24:36" ht="15">
      <c r="X305" s="135"/>
      <c r="Y305" s="135"/>
      <c r="Z305" s="135"/>
      <c r="AA305" s="135"/>
      <c r="AB305" s="137"/>
      <c r="AC305" s="137"/>
      <c r="AD305" s="135"/>
      <c r="AE305" s="135"/>
      <c r="AF305" s="135"/>
      <c r="AG305" s="135"/>
      <c r="AH305" s="135"/>
      <c r="AJ305" s="135"/>
    </row>
    <row r="306" spans="24:36" ht="15">
      <c r="X306" s="135"/>
      <c r="Y306" s="135"/>
      <c r="Z306" s="135"/>
      <c r="AA306" s="135"/>
      <c r="AB306" s="137"/>
      <c r="AC306" s="137"/>
      <c r="AD306" s="135"/>
      <c r="AE306" s="135"/>
      <c r="AF306" s="135"/>
      <c r="AG306" s="135"/>
      <c r="AH306" s="135"/>
      <c r="AJ306" s="135"/>
    </row>
    <row r="307" spans="24:36" ht="15">
      <c r="X307" s="135"/>
      <c r="Y307" s="135"/>
      <c r="Z307" s="135"/>
      <c r="AA307" s="135"/>
      <c r="AB307" s="137"/>
      <c r="AC307" s="137"/>
      <c r="AD307" s="135"/>
      <c r="AE307" s="135"/>
      <c r="AF307" s="135"/>
      <c r="AG307" s="135"/>
      <c r="AH307" s="135"/>
      <c r="AJ307" s="135"/>
    </row>
    <row r="308" spans="24:36" ht="15">
      <c r="X308" s="135"/>
      <c r="Y308" s="135"/>
      <c r="Z308" s="135"/>
      <c r="AA308" s="135"/>
      <c r="AB308" s="137"/>
      <c r="AC308" s="137"/>
      <c r="AD308" s="135"/>
      <c r="AE308" s="135"/>
      <c r="AF308" s="135"/>
      <c r="AG308" s="135"/>
      <c r="AH308" s="135"/>
      <c r="AJ308" s="135"/>
    </row>
    <row r="309" spans="24:36" ht="15">
      <c r="X309" s="135"/>
      <c r="Y309" s="135"/>
      <c r="Z309" s="135"/>
      <c r="AA309" s="135"/>
      <c r="AB309" s="137"/>
      <c r="AC309" s="137"/>
      <c r="AD309" s="135"/>
      <c r="AE309" s="135"/>
      <c r="AF309" s="135"/>
      <c r="AG309" s="135"/>
      <c r="AH309" s="135"/>
      <c r="AJ309" s="135"/>
    </row>
    <row r="310" spans="24:36" ht="15">
      <c r="X310" s="135"/>
      <c r="Y310" s="135"/>
      <c r="Z310" s="135"/>
      <c r="AA310" s="135"/>
      <c r="AB310" s="137"/>
      <c r="AC310" s="137"/>
      <c r="AD310" s="135"/>
      <c r="AE310" s="135"/>
      <c r="AF310" s="135"/>
      <c r="AG310" s="135"/>
      <c r="AH310" s="135"/>
      <c r="AJ310" s="135"/>
    </row>
    <row r="311" spans="24:36" ht="15">
      <c r="X311" s="135"/>
      <c r="Y311" s="135"/>
      <c r="Z311" s="135"/>
      <c r="AA311" s="135"/>
      <c r="AB311" s="137"/>
      <c r="AC311" s="137"/>
      <c r="AD311" s="135"/>
      <c r="AE311" s="135"/>
      <c r="AF311" s="135"/>
      <c r="AG311" s="135"/>
      <c r="AH311" s="135"/>
      <c r="AJ311" s="135"/>
    </row>
    <row r="312" spans="24:36" ht="15">
      <c r="X312" s="135"/>
      <c r="Y312" s="135"/>
      <c r="Z312" s="135"/>
      <c r="AA312" s="135"/>
      <c r="AB312" s="137"/>
      <c r="AC312" s="137"/>
      <c r="AD312" s="135"/>
      <c r="AE312" s="135"/>
      <c r="AF312" s="135"/>
      <c r="AG312" s="135"/>
      <c r="AH312" s="135"/>
      <c r="AJ312" s="135"/>
    </row>
    <row r="313" spans="24:36" ht="15">
      <c r="X313" s="135"/>
      <c r="Y313" s="135"/>
      <c r="Z313" s="135"/>
      <c r="AA313" s="135"/>
      <c r="AB313" s="137"/>
      <c r="AC313" s="137"/>
      <c r="AD313" s="135"/>
      <c r="AE313" s="135"/>
      <c r="AF313" s="135"/>
      <c r="AG313" s="135"/>
      <c r="AH313" s="135"/>
      <c r="AJ313" s="135"/>
    </row>
    <row r="314" spans="24:36" ht="15">
      <c r="X314" s="135"/>
      <c r="Y314" s="135"/>
      <c r="Z314" s="135"/>
      <c r="AA314" s="135"/>
      <c r="AB314" s="137"/>
      <c r="AC314" s="137"/>
      <c r="AD314" s="135"/>
      <c r="AE314" s="135"/>
      <c r="AF314" s="135"/>
      <c r="AG314" s="135"/>
      <c r="AH314" s="135"/>
      <c r="AJ314" s="135"/>
    </row>
    <row r="315" spans="24:36" ht="15">
      <c r="X315" s="135"/>
      <c r="Y315" s="135"/>
      <c r="Z315" s="135"/>
      <c r="AA315" s="135"/>
      <c r="AB315" s="137"/>
      <c r="AC315" s="137"/>
      <c r="AD315" s="135"/>
      <c r="AE315" s="135"/>
      <c r="AF315" s="135"/>
      <c r="AG315" s="135"/>
      <c r="AH315" s="135"/>
      <c r="AJ315" s="135"/>
    </row>
    <row r="316" spans="24:36" ht="15">
      <c r="X316" s="135"/>
      <c r="Y316" s="135"/>
      <c r="Z316" s="135"/>
      <c r="AA316" s="135"/>
      <c r="AB316" s="137"/>
      <c r="AC316" s="137"/>
      <c r="AD316" s="135"/>
      <c r="AE316" s="135"/>
      <c r="AF316" s="135"/>
      <c r="AG316" s="135"/>
      <c r="AH316" s="135"/>
      <c r="AJ316" s="135"/>
    </row>
    <row r="317" spans="24:36" ht="15">
      <c r="X317" s="135"/>
      <c r="Y317" s="135"/>
      <c r="Z317" s="135"/>
      <c r="AA317" s="135"/>
      <c r="AB317" s="137"/>
      <c r="AC317" s="137"/>
      <c r="AD317" s="135"/>
      <c r="AE317" s="135"/>
      <c r="AF317" s="135"/>
      <c r="AG317" s="135"/>
      <c r="AH317" s="135"/>
      <c r="AJ317" s="135"/>
    </row>
    <row r="318" spans="24:36" ht="15">
      <c r="X318" s="135"/>
      <c r="Y318" s="135"/>
      <c r="Z318" s="135"/>
      <c r="AA318" s="135"/>
      <c r="AB318" s="137"/>
      <c r="AC318" s="137"/>
      <c r="AD318" s="135"/>
      <c r="AE318" s="135"/>
      <c r="AF318" s="135"/>
      <c r="AG318" s="135"/>
      <c r="AH318" s="135"/>
      <c r="AJ318" s="135"/>
    </row>
    <row r="319" spans="24:36" ht="15">
      <c r="X319" s="135"/>
      <c r="Y319" s="135"/>
      <c r="Z319" s="135"/>
      <c r="AA319" s="135"/>
      <c r="AB319" s="137"/>
      <c r="AC319" s="137"/>
      <c r="AD319" s="135"/>
      <c r="AE319" s="135"/>
      <c r="AF319" s="135"/>
      <c r="AG319" s="135"/>
      <c r="AH319" s="135"/>
      <c r="AJ319" s="135"/>
    </row>
    <row r="320" spans="24:36" ht="15">
      <c r="X320" s="135"/>
      <c r="Y320" s="135"/>
      <c r="Z320" s="135"/>
      <c r="AA320" s="135"/>
      <c r="AB320" s="137"/>
      <c r="AC320" s="137"/>
      <c r="AD320" s="135"/>
      <c r="AE320" s="135"/>
      <c r="AF320" s="135"/>
      <c r="AG320" s="135"/>
      <c r="AH320" s="135"/>
      <c r="AJ320" s="135"/>
    </row>
    <row r="321" spans="24:36" ht="15">
      <c r="X321" s="135"/>
      <c r="Y321" s="135"/>
      <c r="Z321" s="135"/>
      <c r="AA321" s="135"/>
      <c r="AB321" s="137"/>
      <c r="AC321" s="137"/>
      <c r="AD321" s="135"/>
      <c r="AE321" s="135"/>
      <c r="AF321" s="135"/>
      <c r="AG321" s="135"/>
      <c r="AH321" s="135"/>
      <c r="AJ321" s="135"/>
    </row>
    <row r="322" spans="24:36" ht="15">
      <c r="X322" s="135"/>
      <c r="Y322" s="135"/>
      <c r="Z322" s="135"/>
      <c r="AA322" s="135"/>
      <c r="AB322" s="137"/>
      <c r="AC322" s="137"/>
      <c r="AD322" s="135"/>
      <c r="AE322" s="135"/>
      <c r="AF322" s="135"/>
      <c r="AG322" s="135"/>
      <c r="AH322" s="135"/>
      <c r="AJ322" s="135"/>
    </row>
    <row r="323" spans="24:36" ht="15">
      <c r="X323" s="135"/>
      <c r="Y323" s="135"/>
      <c r="Z323" s="135"/>
      <c r="AA323" s="135"/>
      <c r="AB323" s="137"/>
      <c r="AC323" s="137"/>
      <c r="AD323" s="135"/>
      <c r="AE323" s="135"/>
      <c r="AF323" s="135"/>
      <c r="AG323" s="135"/>
      <c r="AH323" s="135"/>
      <c r="AJ323" s="135"/>
    </row>
    <row r="324" spans="24:36" ht="15">
      <c r="X324" s="135"/>
      <c r="Y324" s="135"/>
      <c r="Z324" s="135"/>
      <c r="AA324" s="135"/>
      <c r="AB324" s="137"/>
      <c r="AC324" s="137"/>
      <c r="AD324" s="135"/>
      <c r="AE324" s="135"/>
      <c r="AF324" s="135"/>
      <c r="AG324" s="135"/>
      <c r="AH324" s="135"/>
      <c r="AJ324" s="135"/>
    </row>
    <row r="325" spans="24:36" ht="15">
      <c r="X325" s="135"/>
      <c r="Y325" s="135"/>
      <c r="Z325" s="135"/>
      <c r="AA325" s="135"/>
      <c r="AB325" s="137"/>
      <c r="AC325" s="137"/>
      <c r="AD325" s="135"/>
      <c r="AE325" s="135"/>
      <c r="AF325" s="135"/>
      <c r="AG325" s="135"/>
      <c r="AH325" s="135"/>
      <c r="AJ325" s="135"/>
    </row>
    <row r="326" spans="24:36" ht="15">
      <c r="X326" s="135"/>
      <c r="Y326" s="135"/>
      <c r="Z326" s="135"/>
      <c r="AA326" s="135"/>
      <c r="AB326" s="137"/>
      <c r="AC326" s="137"/>
      <c r="AD326" s="135"/>
      <c r="AE326" s="135"/>
      <c r="AF326" s="135"/>
      <c r="AG326" s="135"/>
      <c r="AH326" s="135"/>
      <c r="AJ326" s="135"/>
    </row>
    <row r="327" spans="24:36" ht="15">
      <c r="X327" s="135"/>
      <c r="Y327" s="135"/>
      <c r="Z327" s="135"/>
      <c r="AA327" s="135"/>
      <c r="AB327" s="137"/>
      <c r="AC327" s="137"/>
      <c r="AD327" s="135"/>
      <c r="AE327" s="135"/>
      <c r="AF327" s="135"/>
      <c r="AG327" s="135"/>
      <c r="AH327" s="135"/>
      <c r="AJ327" s="135"/>
    </row>
    <row r="328" spans="24:36" ht="15">
      <c r="X328" s="135"/>
      <c r="Y328" s="135"/>
      <c r="Z328" s="135"/>
      <c r="AA328" s="135"/>
      <c r="AB328" s="137"/>
      <c r="AC328" s="137"/>
      <c r="AD328" s="135"/>
      <c r="AE328" s="135"/>
      <c r="AF328" s="135"/>
      <c r="AG328" s="135"/>
      <c r="AH328" s="135"/>
      <c r="AJ328" s="135"/>
    </row>
    <row r="329" spans="24:36" ht="15">
      <c r="X329" s="135"/>
      <c r="Y329" s="135"/>
      <c r="Z329" s="135"/>
      <c r="AA329" s="135"/>
      <c r="AB329" s="137"/>
      <c r="AC329" s="137"/>
      <c r="AD329" s="135"/>
      <c r="AE329" s="135"/>
      <c r="AF329" s="135"/>
      <c r="AG329" s="135"/>
      <c r="AH329" s="135"/>
      <c r="AJ329" s="135"/>
    </row>
    <row r="330" spans="24:36" ht="15">
      <c r="X330" s="135"/>
      <c r="Y330" s="135"/>
      <c r="Z330" s="135"/>
      <c r="AA330" s="135"/>
      <c r="AB330" s="137"/>
      <c r="AC330" s="137"/>
      <c r="AD330" s="135"/>
      <c r="AE330" s="135"/>
      <c r="AF330" s="135"/>
      <c r="AG330" s="135"/>
      <c r="AH330" s="135"/>
      <c r="AJ330" s="135"/>
    </row>
    <row r="331" spans="24:36" ht="15">
      <c r="X331" s="135"/>
      <c r="Y331" s="135"/>
      <c r="Z331" s="135"/>
      <c r="AA331" s="135"/>
      <c r="AB331" s="137"/>
      <c r="AC331" s="137"/>
      <c r="AD331" s="135"/>
      <c r="AE331" s="135"/>
      <c r="AF331" s="135"/>
      <c r="AG331" s="135"/>
      <c r="AH331" s="135"/>
      <c r="AJ331" s="135"/>
    </row>
    <row r="332" spans="24:36" ht="15">
      <c r="X332" s="135"/>
      <c r="Y332" s="135"/>
      <c r="Z332" s="135"/>
      <c r="AA332" s="135"/>
      <c r="AB332" s="137"/>
      <c r="AC332" s="137"/>
      <c r="AD332" s="135"/>
      <c r="AE332" s="135"/>
      <c r="AF332" s="135"/>
      <c r="AG332" s="135"/>
      <c r="AH332" s="135"/>
      <c r="AJ332" s="135"/>
    </row>
    <row r="333" spans="24:36" ht="15">
      <c r="X333" s="135"/>
      <c r="Y333" s="135"/>
      <c r="Z333" s="135"/>
      <c r="AA333" s="135"/>
      <c r="AB333" s="137"/>
      <c r="AC333" s="137"/>
      <c r="AD333" s="135"/>
      <c r="AE333" s="135"/>
      <c r="AF333" s="135"/>
      <c r="AG333" s="135"/>
      <c r="AH333" s="135"/>
      <c r="AJ333" s="135"/>
    </row>
    <row r="334" spans="24:36" ht="15">
      <c r="X334" s="135"/>
      <c r="Y334" s="135"/>
      <c r="Z334" s="135"/>
      <c r="AA334" s="135"/>
      <c r="AB334" s="137"/>
      <c r="AC334" s="137"/>
      <c r="AD334" s="135"/>
      <c r="AE334" s="135"/>
      <c r="AF334" s="135"/>
      <c r="AG334" s="135"/>
      <c r="AH334" s="135"/>
      <c r="AJ334" s="135"/>
    </row>
    <row r="335" spans="24:36" ht="15">
      <c r="X335" s="135"/>
      <c r="Y335" s="135"/>
      <c r="Z335" s="135"/>
      <c r="AA335" s="135"/>
      <c r="AB335" s="137"/>
      <c r="AC335" s="137"/>
      <c r="AD335" s="135"/>
      <c r="AE335" s="135"/>
      <c r="AF335" s="135"/>
      <c r="AG335" s="135"/>
      <c r="AH335" s="135"/>
      <c r="AJ335" s="135"/>
    </row>
    <row r="336" spans="24:36" ht="15">
      <c r="X336" s="135"/>
      <c r="Y336" s="135"/>
      <c r="Z336" s="135"/>
      <c r="AA336" s="135"/>
      <c r="AB336" s="137"/>
      <c r="AC336" s="137"/>
      <c r="AD336" s="135"/>
      <c r="AE336" s="135"/>
      <c r="AF336" s="135"/>
      <c r="AG336" s="135"/>
      <c r="AH336" s="135"/>
      <c r="AJ336" s="135"/>
    </row>
    <row r="337" spans="24:36" ht="15">
      <c r="X337" s="135"/>
      <c r="Y337" s="135"/>
      <c r="Z337" s="135"/>
      <c r="AA337" s="135"/>
      <c r="AB337" s="137"/>
      <c r="AC337" s="137"/>
      <c r="AD337" s="135"/>
      <c r="AE337" s="135"/>
      <c r="AF337" s="135"/>
      <c r="AG337" s="135"/>
      <c r="AH337" s="135"/>
      <c r="AJ337" s="135"/>
    </row>
    <row r="338" spans="24:36" ht="15">
      <c r="X338" s="135"/>
      <c r="Y338" s="135"/>
      <c r="Z338" s="135"/>
      <c r="AA338" s="135"/>
      <c r="AB338" s="137"/>
      <c r="AC338" s="137"/>
      <c r="AD338" s="135"/>
      <c r="AE338" s="135"/>
      <c r="AF338" s="135"/>
      <c r="AG338" s="135"/>
      <c r="AH338" s="135"/>
      <c r="AJ338" s="135"/>
    </row>
    <row r="339" spans="24:36" ht="15">
      <c r="X339" s="135"/>
      <c r="Y339" s="135"/>
      <c r="Z339" s="135"/>
      <c r="AA339" s="135"/>
      <c r="AB339" s="137"/>
      <c r="AC339" s="137"/>
      <c r="AD339" s="135"/>
      <c r="AE339" s="135"/>
      <c r="AF339" s="135"/>
      <c r="AG339" s="135"/>
      <c r="AH339" s="135"/>
      <c r="AJ339" s="135"/>
    </row>
    <row r="340" spans="24:36" ht="15">
      <c r="X340" s="135"/>
      <c r="Y340" s="135"/>
      <c r="Z340" s="135"/>
      <c r="AA340" s="135"/>
      <c r="AB340" s="137"/>
      <c r="AC340" s="137"/>
      <c r="AD340" s="135"/>
      <c r="AE340" s="135"/>
      <c r="AF340" s="135"/>
      <c r="AG340" s="135"/>
      <c r="AH340" s="135"/>
      <c r="AJ340" s="135"/>
    </row>
    <row r="341" spans="24:36" ht="15">
      <c r="X341" s="135"/>
      <c r="Y341" s="135"/>
      <c r="Z341" s="135"/>
      <c r="AA341" s="135"/>
      <c r="AB341" s="137"/>
      <c r="AC341" s="137"/>
      <c r="AD341" s="135"/>
      <c r="AE341" s="135"/>
      <c r="AF341" s="135"/>
      <c r="AG341" s="135"/>
      <c r="AH341" s="135"/>
      <c r="AJ341" s="135"/>
    </row>
    <row r="342" spans="24:36" ht="15">
      <c r="X342" s="135"/>
      <c r="Y342" s="135"/>
      <c r="Z342" s="135"/>
      <c r="AA342" s="135"/>
      <c r="AB342" s="137"/>
      <c r="AC342" s="137"/>
      <c r="AD342" s="135"/>
      <c r="AE342" s="135"/>
      <c r="AF342" s="135"/>
      <c r="AG342" s="135"/>
      <c r="AH342" s="135"/>
      <c r="AJ342" s="135"/>
    </row>
    <row r="343" spans="24:36" ht="15">
      <c r="X343" s="135"/>
      <c r="Y343" s="135"/>
      <c r="Z343" s="135"/>
      <c r="AA343" s="135"/>
      <c r="AB343" s="137"/>
      <c r="AC343" s="137"/>
      <c r="AD343" s="135"/>
      <c r="AE343" s="135"/>
      <c r="AF343" s="135"/>
      <c r="AG343" s="135"/>
      <c r="AH343" s="135"/>
      <c r="AJ343" s="135"/>
    </row>
    <row r="344" spans="24:36" ht="15">
      <c r="X344" s="135"/>
      <c r="Y344" s="135"/>
      <c r="Z344" s="135"/>
      <c r="AA344" s="135"/>
      <c r="AB344" s="137"/>
      <c r="AC344" s="137"/>
      <c r="AD344" s="135"/>
      <c r="AE344" s="135"/>
      <c r="AF344" s="135"/>
      <c r="AG344" s="135"/>
      <c r="AH344" s="135"/>
      <c r="AJ344" s="135"/>
    </row>
    <row r="345" spans="24:36" ht="15">
      <c r="X345" s="135"/>
      <c r="Y345" s="135"/>
      <c r="Z345" s="135"/>
      <c r="AA345" s="135"/>
      <c r="AB345" s="137"/>
      <c r="AC345" s="137"/>
      <c r="AD345" s="135"/>
      <c r="AE345" s="135"/>
      <c r="AF345" s="135"/>
      <c r="AG345" s="135"/>
      <c r="AH345" s="135"/>
      <c r="AJ345" s="135"/>
    </row>
    <row r="346" spans="24:36" ht="15">
      <c r="X346" s="135"/>
      <c r="Y346" s="135"/>
      <c r="Z346" s="135"/>
      <c r="AA346" s="135"/>
      <c r="AB346" s="137"/>
      <c r="AC346" s="137"/>
      <c r="AD346" s="135"/>
      <c r="AE346" s="135"/>
      <c r="AF346" s="135"/>
      <c r="AG346" s="135"/>
      <c r="AH346" s="135"/>
      <c r="AJ346" s="135"/>
    </row>
    <row r="347" spans="24:36" ht="15">
      <c r="X347" s="135"/>
      <c r="Y347" s="135"/>
      <c r="Z347" s="135"/>
      <c r="AA347" s="135"/>
      <c r="AB347" s="137"/>
      <c r="AC347" s="137"/>
      <c r="AD347" s="135"/>
      <c r="AE347" s="135"/>
      <c r="AF347" s="135"/>
      <c r="AG347" s="135"/>
      <c r="AH347" s="135"/>
      <c r="AJ347" s="135"/>
    </row>
    <row r="348" spans="24:36" ht="15">
      <c r="X348" s="135"/>
      <c r="Y348" s="135"/>
      <c r="Z348" s="135"/>
      <c r="AA348" s="135"/>
      <c r="AB348" s="137"/>
      <c r="AC348" s="137"/>
      <c r="AD348" s="135"/>
      <c r="AE348" s="135"/>
      <c r="AF348" s="135"/>
      <c r="AG348" s="135"/>
      <c r="AH348" s="135"/>
      <c r="AJ348" s="135"/>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161">
    <cfRule type="expression" priority="4" dxfId="1">
      <formula>$O2&lt;&gt;1</formula>
    </cfRule>
  </conditionalFormatting>
  <conditionalFormatting sqref="O2:O161">
    <cfRule type="cellIs" priority="1" dxfId="0"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11 F146:F147 F4 F6:F8">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70312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57142857142857" style="47"/>
    <col min="10" max="10" width="11" style="47" bestFit="1" customWidth="1"/>
    <col min="11" max="16384" width="8.57142857142857" style="47"/>
  </cols>
  <sheetData>
    <row r="1" spans="1:10" ht="15">
      <c r="A1" s="3" t="s">
        <v>666</v>
      </c>
      <c r="C1" s="3"/>
      <c r="D1" s="3"/>
      <c r="E1" s="3"/>
      <c r="G1" s="3"/>
      <c r="H1" s="3"/>
      <c r="I1" s="3"/>
      <c r="J1" s="3"/>
    </row>
    <row r="2" spans="1:6" ht="75">
      <c r="A2" s="5" t="s">
        <v>673</v>
      </c>
      <c r="B2" s="5" t="s">
        <v>674</v>
      </c>
      <c r="F2" s="48" t="s">
        <v>1091</v>
      </c>
    </row>
    <row r="3" spans="1:2" ht="15">
      <c r="A3" s="47" t="s">
        <v>679</v>
      </c>
      <c r="B3" s="6">
        <v>32767</v>
      </c>
    </row>
    <row r="4" spans="1:6" ht="15">
      <c r="A4" s="47" t="s">
        <v>69</v>
      </c>
      <c r="B4" s="6">
        <v>101</v>
      </c>
      <c r="F4" s="47" t="s">
        <v>1067</v>
      </c>
    </row>
    <row r="5" spans="1:6" ht="15">
      <c r="A5" s="47" t="s">
        <v>711</v>
      </c>
      <c r="B5" s="6">
        <v>5001</v>
      </c>
      <c r="F5" s="47" t="s">
        <v>1068</v>
      </c>
    </row>
    <row r="6" spans="1:6" ht="15">
      <c r="A6" s="47" t="s">
        <v>693</v>
      </c>
      <c r="B6" s="6">
        <v>10001</v>
      </c>
      <c r="F6" s="47" t="s">
        <v>753</v>
      </c>
    </row>
    <row r="7" spans="1:6" ht="15">
      <c r="A7" s="47" t="s">
        <v>694</v>
      </c>
      <c r="B7" s="6">
        <v>2</v>
      </c>
      <c r="F7" s="47" t="s">
        <v>1069</v>
      </c>
    </row>
    <row r="8" spans="1:6" ht="15">
      <c r="A8" s="47" t="s">
        <v>697</v>
      </c>
      <c r="B8" s="6">
        <v>10</v>
      </c>
      <c r="F8" s="47" t="s">
        <v>1070</v>
      </c>
    </row>
    <row r="9" spans="1:6" ht="15">
      <c r="A9" s="47" t="s">
        <v>32</v>
      </c>
      <c r="B9" s="6">
        <v>12</v>
      </c>
      <c r="F9" s="47" t="s">
        <v>756</v>
      </c>
    </row>
    <row r="10" spans="1:6" ht="15">
      <c r="A10" s="47" t="s">
        <v>34</v>
      </c>
      <c r="B10" s="6">
        <v>20</v>
      </c>
      <c r="F10" s="47" t="s">
        <v>759</v>
      </c>
    </row>
    <row r="11" spans="1:6" ht="15">
      <c r="A11" s="47" t="s">
        <v>36</v>
      </c>
      <c r="B11" s="6" t="s">
        <v>49</v>
      </c>
      <c r="F11" s="47" t="s">
        <v>1071</v>
      </c>
    </row>
    <row r="12" spans="1:6" ht="15">
      <c r="A12" s="47" t="s">
        <v>41</v>
      </c>
      <c r="B12" s="6">
        <v>1</v>
      </c>
      <c r="F12" s="47" t="s">
        <v>1072</v>
      </c>
    </row>
    <row r="13" spans="1:6" ht="15">
      <c r="A13" s="47" t="s">
        <v>707</v>
      </c>
      <c r="B13" s="47" t="s">
        <v>708</v>
      </c>
      <c r="F13" s="47" t="s">
        <v>1073</v>
      </c>
    </row>
    <row r="14" spans="1:6" ht="15">
      <c r="A14" s="47" t="s">
        <v>711</v>
      </c>
      <c r="B14" s="6">
        <v>1001</v>
      </c>
      <c r="F14" s="47" t="s">
        <v>1074</v>
      </c>
    </row>
    <row r="15" spans="1:6" ht="45">
      <c r="A15" s="3" t="s">
        <v>714</v>
      </c>
      <c r="B15" s="4" t="s">
        <v>715</v>
      </c>
      <c r="F15" s="48" t="s">
        <v>1075</v>
      </c>
    </row>
    <row r="16" spans="1:6" ht="15">
      <c r="A16" s="4" t="s">
        <v>718</v>
      </c>
      <c r="B16" s="4" t="s">
        <v>719</v>
      </c>
      <c r="F16" s="47" t="s">
        <v>1092</v>
      </c>
    </row>
    <row r="17" spans="1:6" ht="15">
      <c r="A17" s="4" t="s">
        <v>721</v>
      </c>
      <c r="B17" s="4" t="s">
        <v>722</v>
      </c>
      <c r="F17" s="47" t="s">
        <v>1093</v>
      </c>
    </row>
    <row r="18" spans="1:6" ht="30">
      <c r="A18" s="4" t="s">
        <v>724</v>
      </c>
      <c r="B18" s="4" t="s">
        <v>725</v>
      </c>
      <c r="F18" s="48" t="s">
        <v>1076</v>
      </c>
    </row>
    <row r="19" spans="1:6" ht="15">
      <c r="A19" s="4" t="s">
        <v>727</v>
      </c>
      <c r="B19" s="4" t="s">
        <v>728</v>
      </c>
      <c r="F19" s="47" t="s">
        <v>782</v>
      </c>
    </row>
    <row r="20" spans="1:6" ht="15">
      <c r="A20" s="4" t="s">
        <v>730</v>
      </c>
      <c r="B20" s="4" t="s">
        <v>1066</v>
      </c>
      <c r="F20" s="47" t="s">
        <v>1077</v>
      </c>
    </row>
    <row r="21" spans="1:6" ht="15">
      <c r="A21" s="4" t="s">
        <v>732</v>
      </c>
      <c r="B21" s="4" t="s">
        <v>1417</v>
      </c>
      <c r="F21" s="47" t="s">
        <v>1078</v>
      </c>
    </row>
    <row r="22" spans="1:6" ht="15">
      <c r="A22" s="5" t="s">
        <v>734</v>
      </c>
      <c r="B22" s="5" t="s">
        <v>735</v>
      </c>
      <c r="F22" s="47" t="s">
        <v>1079</v>
      </c>
    </row>
    <row r="23" spans="1:6" ht="15">
      <c r="A23" s="6" t="s">
        <v>737</v>
      </c>
      <c r="B23" s="6" t="s">
        <v>680</v>
      </c>
      <c r="F23" s="47" t="s">
        <v>1080</v>
      </c>
    </row>
    <row r="24" spans="1:6" ht="15">
      <c r="A24" s="6">
        <v>33</v>
      </c>
      <c r="B24" s="6" t="s">
        <v>739</v>
      </c>
      <c r="F24" s="47" t="s">
        <v>812</v>
      </c>
    </row>
    <row r="25" spans="1:6" ht="15">
      <c r="A25" s="6">
        <f>A24+1</f>
        <v>34</v>
      </c>
      <c r="B25" s="6" t="s">
        <v>741</v>
      </c>
      <c r="F25" s="48" t="s">
        <v>1094</v>
      </c>
    </row>
    <row r="26" spans="1:6" ht="15">
      <c r="A26" s="6">
        <f t="shared" si="0" ref="A26:A89">A25+1</f>
        <v>35</v>
      </c>
      <c r="B26" s="6" t="s">
        <v>743</v>
      </c>
      <c r="F26" s="47" t="s">
        <v>1082</v>
      </c>
    </row>
    <row r="27" spans="1:6" ht="15">
      <c r="A27" s="6">
        <f t="shared" si="0"/>
        <v>36</v>
      </c>
      <c r="B27" s="6" t="s">
        <v>745</v>
      </c>
      <c r="F27" s="47" t="s">
        <v>1083</v>
      </c>
    </row>
    <row r="28" spans="1:6" ht="15">
      <c r="A28" s="6">
        <f t="shared" si="0"/>
        <v>37</v>
      </c>
      <c r="B28" s="6" t="s">
        <v>747</v>
      </c>
      <c r="F28" s="47" t="s">
        <v>1095</v>
      </c>
    </row>
    <row r="29" spans="1:6" ht="15">
      <c r="A29" s="6">
        <f t="shared" si="0"/>
        <v>38</v>
      </c>
      <c r="B29" s="6" t="s">
        <v>749</v>
      </c>
      <c r="F29" s="47" t="s">
        <v>1084</v>
      </c>
    </row>
    <row r="30" spans="1:6" ht="15">
      <c r="A30" s="6">
        <f t="shared" si="0"/>
        <v>39</v>
      </c>
      <c r="B30" s="6" t="s">
        <v>751</v>
      </c>
      <c r="F30" s="47" t="s">
        <v>807</v>
      </c>
    </row>
    <row r="31" spans="1:6" ht="15">
      <c r="A31" s="6">
        <f t="shared" si="0"/>
        <v>40</v>
      </c>
      <c r="B31" s="6" t="s">
        <v>754</v>
      </c>
      <c r="F31" s="47" t="s">
        <v>1085</v>
      </c>
    </row>
    <row r="32" spans="1:6" ht="15">
      <c r="A32" s="6">
        <f t="shared" si="0"/>
        <v>41</v>
      </c>
      <c r="B32" s="6" t="s">
        <v>757</v>
      </c>
      <c r="F32" s="47" t="s">
        <v>1097</v>
      </c>
    </row>
    <row r="33" spans="1:6" ht="15">
      <c r="A33" s="6">
        <f t="shared" si="0"/>
        <v>42</v>
      </c>
      <c r="B33" s="6" t="s">
        <v>760</v>
      </c>
      <c r="F33" s="47" t="s">
        <v>1098</v>
      </c>
    </row>
    <row r="34" spans="1:6" ht="15">
      <c r="A34" s="6">
        <f t="shared" si="0"/>
        <v>43</v>
      </c>
      <c r="B34" s="6" t="s">
        <v>762</v>
      </c>
      <c r="F34" s="47" t="s">
        <v>1086</v>
      </c>
    </row>
    <row r="35" spans="1:6" ht="15">
      <c r="A35" s="6">
        <f t="shared" si="0"/>
        <v>44</v>
      </c>
      <c r="B35" s="6" t="s">
        <v>764</v>
      </c>
      <c r="F35" s="47" t="s">
        <v>1087</v>
      </c>
    </row>
    <row r="36" spans="1:6" ht="15">
      <c r="A36" s="6">
        <f t="shared" si="0"/>
        <v>45</v>
      </c>
      <c r="B36" s="6" t="s">
        <v>766</v>
      </c>
      <c r="F36" s="47" t="s">
        <v>1096</v>
      </c>
    </row>
    <row r="37" spans="1:6" ht="15">
      <c r="A37" s="6">
        <f t="shared" si="0"/>
        <v>46</v>
      </c>
      <c r="B37" s="6" t="s">
        <v>768</v>
      </c>
      <c r="F37" s="47" t="s">
        <v>1088</v>
      </c>
    </row>
    <row r="38" spans="1:6" ht="15">
      <c r="A38" s="6">
        <f t="shared" si="0"/>
        <v>47</v>
      </c>
      <c r="B38" s="6" t="s">
        <v>770</v>
      </c>
      <c r="F38" s="47" t="s">
        <v>1089</v>
      </c>
    </row>
    <row r="39" spans="1:2" ht="15">
      <c r="A39" s="6">
        <f t="shared" si="0"/>
        <v>48</v>
      </c>
      <c r="B39" s="6" t="s">
        <v>772</v>
      </c>
    </row>
    <row r="40" spans="1:2" ht="15">
      <c r="A40" s="6">
        <f t="shared" si="0"/>
        <v>49</v>
      </c>
      <c r="B40" s="6" t="s">
        <v>774</v>
      </c>
    </row>
    <row r="41" spans="1:2" ht="15">
      <c r="A41" s="6">
        <f t="shared" si="0"/>
        <v>50</v>
      </c>
      <c r="B41" s="6" t="s">
        <v>776</v>
      </c>
    </row>
    <row r="42" spans="1:2" ht="15">
      <c r="A42" s="6">
        <f t="shared" si="0"/>
        <v>51</v>
      </c>
      <c r="B42" s="6" t="s">
        <v>778</v>
      </c>
    </row>
    <row r="43" spans="1:2" ht="15">
      <c r="A43" s="6">
        <f t="shared" si="0"/>
        <v>52</v>
      </c>
      <c r="B43" s="6" t="s">
        <v>780</v>
      </c>
    </row>
    <row r="44" spans="1:2" ht="15">
      <c r="A44" s="6">
        <f t="shared" si="0"/>
        <v>53</v>
      </c>
      <c r="B44" s="6" t="s">
        <v>783</v>
      </c>
    </row>
    <row r="45" spans="1:2" ht="15">
      <c r="A45" s="6">
        <f t="shared" si="0"/>
        <v>54</v>
      </c>
      <c r="B45" s="6" t="s">
        <v>785</v>
      </c>
    </row>
    <row r="46" spans="1:2" ht="15">
      <c r="A46" s="6">
        <f t="shared" si="0"/>
        <v>55</v>
      </c>
      <c r="B46" s="6" t="s">
        <v>787</v>
      </c>
    </row>
    <row r="47" spans="1:2" ht="15">
      <c r="A47" s="6">
        <f t="shared" si="0"/>
        <v>56</v>
      </c>
      <c r="B47" s="6" t="s">
        <v>789</v>
      </c>
    </row>
    <row r="48" spans="1:2" ht="15">
      <c r="A48" s="6">
        <f t="shared" si="0"/>
        <v>57</v>
      </c>
      <c r="B48" s="6" t="s">
        <v>791</v>
      </c>
    </row>
    <row r="49" spans="1:2" ht="15">
      <c r="A49" s="6">
        <f t="shared" si="0"/>
        <v>58</v>
      </c>
      <c r="B49" s="6" t="s">
        <v>793</v>
      </c>
    </row>
    <row r="50" spans="1:2" ht="15">
      <c r="A50" s="6">
        <f t="shared" si="0"/>
        <v>59</v>
      </c>
      <c r="B50" s="6" t="s">
        <v>795</v>
      </c>
    </row>
    <row r="51" spans="1:2" ht="15">
      <c r="A51" s="6">
        <f t="shared" si="0"/>
        <v>60</v>
      </c>
      <c r="B51" s="6" t="s">
        <v>797</v>
      </c>
    </row>
    <row r="52" spans="1:2" ht="15">
      <c r="A52" s="6">
        <f t="shared" si="0"/>
        <v>61</v>
      </c>
      <c r="B52" s="6" t="s">
        <v>799</v>
      </c>
    </row>
    <row r="53" spans="1:2" ht="15">
      <c r="A53" s="6">
        <f t="shared" si="0"/>
        <v>62</v>
      </c>
      <c r="B53" s="6" t="s">
        <v>801</v>
      </c>
    </row>
    <row r="54" spans="1:2" ht="15">
      <c r="A54" s="6">
        <f t="shared" si="0"/>
        <v>63</v>
      </c>
      <c r="B54" s="6" t="s">
        <v>803</v>
      </c>
    </row>
    <row r="55" spans="1:2" ht="15">
      <c r="A55" s="6">
        <f t="shared" si="0"/>
        <v>64</v>
      </c>
      <c r="B55" s="6" t="s">
        <v>805</v>
      </c>
    </row>
    <row r="56" spans="1:2" ht="15">
      <c r="A56" s="6">
        <v>91</v>
      </c>
      <c r="B56" s="6" t="s">
        <v>808</v>
      </c>
    </row>
    <row r="57" spans="1:2" ht="15">
      <c r="A57" s="6">
        <f t="shared" si="0"/>
        <v>92</v>
      </c>
      <c r="B57" s="6" t="s">
        <v>810</v>
      </c>
    </row>
    <row r="58" spans="1:2" ht="15">
      <c r="A58" s="6">
        <f t="shared" si="0"/>
        <v>93</v>
      </c>
      <c r="B58" s="6" t="s">
        <v>813</v>
      </c>
    </row>
    <row r="59" spans="1:2" ht="15">
      <c r="A59" s="6">
        <f t="shared" si="0"/>
        <v>94</v>
      </c>
      <c r="B59" s="6" t="s">
        <v>815</v>
      </c>
    </row>
    <row r="60" spans="1:2" ht="15">
      <c r="A60" s="6">
        <f t="shared" si="0"/>
        <v>95</v>
      </c>
      <c r="B60" s="6" t="s">
        <v>817</v>
      </c>
    </row>
    <row r="61" spans="1:2" ht="15">
      <c r="A61" s="6">
        <f t="shared" si="0"/>
        <v>96</v>
      </c>
      <c r="B61" s="6" t="s">
        <v>819</v>
      </c>
    </row>
    <row r="62" spans="1:2" ht="15">
      <c r="A62" s="6">
        <v>97</v>
      </c>
      <c r="B62" s="6" t="s">
        <v>821</v>
      </c>
    </row>
    <row r="63" spans="1:2" ht="15">
      <c r="A63" s="6">
        <f t="shared" si="0"/>
        <v>98</v>
      </c>
      <c r="B63" s="6" t="s">
        <v>823</v>
      </c>
    </row>
    <row r="64" spans="1:2" ht="15">
      <c r="A64" s="6">
        <f t="shared" si="0"/>
        <v>99</v>
      </c>
      <c r="B64" s="6" t="s">
        <v>825</v>
      </c>
    </row>
    <row r="65" spans="1:2" ht="15">
      <c r="A65" s="6">
        <f t="shared" si="0"/>
        <v>100</v>
      </c>
      <c r="B65" s="6" t="s">
        <v>827</v>
      </c>
    </row>
    <row r="66" spans="1:2" ht="15">
      <c r="A66" s="6">
        <f t="shared" si="0"/>
        <v>101</v>
      </c>
      <c r="B66" s="6" t="s">
        <v>829</v>
      </c>
    </row>
    <row r="67" spans="1:2" ht="15">
      <c r="A67" s="6">
        <f t="shared" si="0"/>
        <v>102</v>
      </c>
      <c r="B67" s="6" t="s">
        <v>831</v>
      </c>
    </row>
    <row r="68" spans="1:2" ht="15">
      <c r="A68" s="6">
        <f t="shared" si="0"/>
        <v>103</v>
      </c>
      <c r="B68" s="6" t="s">
        <v>833</v>
      </c>
    </row>
    <row r="69" spans="1:2" ht="15">
      <c r="A69" s="6">
        <f t="shared" si="0"/>
        <v>104</v>
      </c>
      <c r="B69" s="6" t="s">
        <v>835</v>
      </c>
    </row>
    <row r="70" spans="1:2" ht="15">
      <c r="A70" s="6">
        <f t="shared" si="0"/>
        <v>105</v>
      </c>
      <c r="B70" s="6" t="s">
        <v>837</v>
      </c>
    </row>
    <row r="71" spans="1:2" ht="15">
      <c r="A71" s="6">
        <f t="shared" si="0"/>
        <v>106</v>
      </c>
      <c r="B71" s="6" t="s">
        <v>839</v>
      </c>
    </row>
    <row r="72" spans="1:2" ht="15">
      <c r="A72" s="6">
        <f t="shared" si="0"/>
        <v>107</v>
      </c>
      <c r="B72" s="6" t="s">
        <v>841</v>
      </c>
    </row>
    <row r="73" spans="1:2" ht="15">
      <c r="A73" s="6">
        <f t="shared" si="0"/>
        <v>108</v>
      </c>
      <c r="B73" s="6" t="s">
        <v>843</v>
      </c>
    </row>
    <row r="74" spans="1:2" ht="15">
      <c r="A74" s="6">
        <f t="shared" si="0"/>
        <v>109</v>
      </c>
      <c r="B74" s="6" t="s">
        <v>845</v>
      </c>
    </row>
    <row r="75" spans="1:2" ht="15">
      <c r="A75" s="6">
        <f t="shared" si="0"/>
        <v>110</v>
      </c>
      <c r="B75" s="6" t="s">
        <v>847</v>
      </c>
    </row>
    <row r="76" spans="1:2" ht="15">
      <c r="A76" s="6">
        <f t="shared" si="0"/>
        <v>111</v>
      </c>
      <c r="B76" s="6" t="s">
        <v>849</v>
      </c>
    </row>
    <row r="77" spans="1:2" ht="15">
      <c r="A77" s="6">
        <f t="shared" si="0"/>
        <v>112</v>
      </c>
      <c r="B77" s="6" t="s">
        <v>851</v>
      </c>
    </row>
    <row r="78" spans="1:2" ht="15">
      <c r="A78" s="6">
        <f t="shared" si="0"/>
        <v>113</v>
      </c>
      <c r="B78" s="6" t="s">
        <v>853</v>
      </c>
    </row>
    <row r="79" spans="1:2" ht="15">
      <c r="A79" s="6">
        <f t="shared" si="0"/>
        <v>114</v>
      </c>
      <c r="B79" s="6" t="s">
        <v>855</v>
      </c>
    </row>
    <row r="80" spans="1:2" ht="15">
      <c r="A80" s="6">
        <f t="shared" si="0"/>
        <v>115</v>
      </c>
      <c r="B80" s="6" t="s">
        <v>857</v>
      </c>
    </row>
    <row r="81" spans="1:2" ht="15">
      <c r="A81" s="6">
        <f t="shared" si="0"/>
        <v>116</v>
      </c>
      <c r="B81" s="6" t="s">
        <v>859</v>
      </c>
    </row>
    <row r="82" spans="1:2" ht="15">
      <c r="A82" s="6">
        <f t="shared" si="0"/>
        <v>117</v>
      </c>
      <c r="B82" s="6" t="s">
        <v>861</v>
      </c>
    </row>
    <row r="83" spans="1:2" ht="15">
      <c r="A83" s="6">
        <f t="shared" si="0"/>
        <v>118</v>
      </c>
      <c r="B83" s="6" t="s">
        <v>863</v>
      </c>
    </row>
    <row r="84" spans="1:2" ht="15">
      <c r="A84" s="6">
        <f t="shared" si="0"/>
        <v>119</v>
      </c>
      <c r="B84" s="6" t="s">
        <v>865</v>
      </c>
    </row>
    <row r="85" spans="1:2" ht="15">
      <c r="A85" s="6">
        <f t="shared" si="0"/>
        <v>120</v>
      </c>
      <c r="B85" s="6" t="s">
        <v>867</v>
      </c>
    </row>
    <row r="86" spans="1:2" ht="15">
      <c r="A86" s="6">
        <f t="shared" si="0"/>
        <v>121</v>
      </c>
      <c r="B86" s="6" t="s">
        <v>869</v>
      </c>
    </row>
    <row r="87" spans="1:2" ht="15">
      <c r="A87" s="6">
        <f t="shared" si="0"/>
        <v>122</v>
      </c>
      <c r="B87" s="6" t="s">
        <v>871</v>
      </c>
    </row>
    <row r="88" spans="1:2" ht="15">
      <c r="A88" s="6">
        <f t="shared" si="0"/>
        <v>123</v>
      </c>
      <c r="B88" s="6" t="s">
        <v>873</v>
      </c>
    </row>
    <row r="89" spans="1:2" ht="15">
      <c r="A89" s="6">
        <f t="shared" si="0"/>
        <v>124</v>
      </c>
      <c r="B89" s="6" t="s">
        <v>875</v>
      </c>
    </row>
    <row r="90" spans="1:2" ht="15">
      <c r="A90" s="6">
        <f>A89+1</f>
        <v>125</v>
      </c>
      <c r="B90" s="6" t="s">
        <v>877</v>
      </c>
    </row>
    <row r="91" spans="1:2" ht="15"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22">
      <selection pane="topLeft" activeCell="A75" sqref="A75"/>
    </sheetView>
  </sheetViews>
  <sheetFormatPr defaultColWidth="8.5703125" defaultRowHeight="15"/>
  <cols>
    <col min="1" max="1" width="40.5714285714286" style="47" customWidth="1"/>
    <col min="2" max="2" width="134.857142857143" style="47" customWidth="1"/>
    <col min="3" max="16384" width="8.57142857142857" style="47"/>
  </cols>
  <sheetData>
    <row r="1" spans="1:2" ht="165.75" thickBot="1">
      <c r="A1" s="75" t="s">
        <v>1428</v>
      </c>
      <c r="B1" s="76" t="s">
        <v>1434</v>
      </c>
    </row>
    <row r="2" spans="1:2" ht="15">
      <c r="A2" s="11"/>
      <c r="B2" s="10"/>
    </row>
    <row r="3" spans="1:2" ht="15">
      <c r="A3" s="11"/>
      <c r="B3" s="10"/>
    </row>
    <row r="4" spans="1:2" ht="15">
      <c r="A4" s="47" t="s">
        <v>0</v>
      </c>
      <c r="B4" s="7" t="s">
        <v>1</v>
      </c>
    </row>
    <row r="5" spans="1:2" ht="15">
      <c r="A5" s="9" t="s">
        <v>1058</v>
      </c>
      <c r="B5" s="10" t="s">
        <v>3</v>
      </c>
    </row>
    <row r="6" spans="1:2" ht="45">
      <c r="A6" s="11" t="s">
        <v>4</v>
      </c>
      <c r="B6" s="10" t="s">
        <v>5</v>
      </c>
    </row>
    <row r="7" spans="1:2" ht="180">
      <c r="A7" s="11" t="s">
        <v>43</v>
      </c>
      <c r="B7" s="12" t="s">
        <v>1432</v>
      </c>
    </row>
    <row r="8" spans="1:2" ht="15">
      <c r="A8" s="13" t="s">
        <v>6</v>
      </c>
      <c r="B8" s="12" t="s">
        <v>7</v>
      </c>
    </row>
    <row r="9" spans="1:2" ht="15">
      <c r="A9" s="13" t="s">
        <v>8</v>
      </c>
      <c r="B9" s="12" t="s">
        <v>9</v>
      </c>
    </row>
    <row r="10" spans="1:2" ht="15">
      <c r="A10" s="13" t="s">
        <v>10</v>
      </c>
      <c r="B10" s="12" t="s">
        <v>11</v>
      </c>
    </row>
    <row r="11" spans="1:2" ht="15">
      <c r="A11" s="13" t="s">
        <v>12</v>
      </c>
      <c r="B11" s="12" t="s">
        <v>13</v>
      </c>
    </row>
    <row r="12" spans="1:2" ht="30">
      <c r="A12" s="13" t="s">
        <v>14</v>
      </c>
      <c r="B12" s="12" t="s">
        <v>15</v>
      </c>
    </row>
    <row r="13" spans="1:2" ht="30">
      <c r="A13" s="11" t="s">
        <v>16</v>
      </c>
      <c r="B13" s="10" t="s">
        <v>17</v>
      </c>
    </row>
    <row r="14" spans="1:2" ht="30">
      <c r="A14" s="11" t="s">
        <v>18</v>
      </c>
      <c r="B14" s="10" t="s">
        <v>19</v>
      </c>
    </row>
    <row r="15" spans="1:2" ht="30">
      <c r="A15" s="11" t="s">
        <v>20</v>
      </c>
      <c r="B15" s="10" t="s">
        <v>21</v>
      </c>
    </row>
    <row r="16" spans="1:2" ht="30">
      <c r="A16" s="11" t="s">
        <v>22</v>
      </c>
      <c r="B16" s="10" t="s">
        <v>23</v>
      </c>
    </row>
    <row r="17" spans="1:2" ht="30">
      <c r="A17" s="11" t="s">
        <v>24</v>
      </c>
      <c r="B17" s="10" t="s">
        <v>25</v>
      </c>
    </row>
    <row r="18" spans="1:2" ht="15">
      <c r="A18" s="11"/>
      <c r="B18" s="10"/>
    </row>
    <row r="19" spans="1:2" ht="15">
      <c r="A19" s="47" t="s">
        <v>26</v>
      </c>
      <c r="B19" s="7" t="s">
        <v>27</v>
      </c>
    </row>
    <row r="20" spans="1:2" ht="15">
      <c r="A20" s="47" t="s">
        <v>28</v>
      </c>
      <c r="B20" s="7" t="s">
        <v>29</v>
      </c>
    </row>
    <row r="21" spans="1:2" ht="15">
      <c r="A21" s="47" t="s">
        <v>30</v>
      </c>
      <c r="B21" s="8" t="s">
        <v>31</v>
      </c>
    </row>
    <row r="22" spans="1:2" ht="60">
      <c r="A22" s="47" t="s">
        <v>176</v>
      </c>
      <c r="B22" s="8" t="s">
        <v>1136</v>
      </c>
    </row>
    <row r="23" spans="1:2" ht="45">
      <c r="A23" s="47" t="s">
        <v>190</v>
      </c>
      <c r="B23" s="8" t="s">
        <v>1149</v>
      </c>
    </row>
    <row r="24" spans="1:2" ht="90">
      <c r="A24" s="47" t="s">
        <v>1143</v>
      </c>
      <c r="B24" s="8" t="s">
        <v>1429</v>
      </c>
    </row>
    <row r="25" spans="1:2" ht="15">
      <c r="A25" s="47" t="s">
        <v>1142</v>
      </c>
      <c r="B25" s="7" t="s">
        <v>1146</v>
      </c>
    </row>
    <row r="26" spans="1:2" ht="15">
      <c r="A26" s="47" t="s">
        <v>32</v>
      </c>
      <c r="B26" s="7" t="s">
        <v>33</v>
      </c>
    </row>
    <row r="27" spans="1:2" ht="15">
      <c r="A27" s="47" t="s">
        <v>34</v>
      </c>
      <c r="B27" s="7" t="s">
        <v>35</v>
      </c>
    </row>
    <row r="28" spans="1:2" ht="15">
      <c r="A28" s="47" t="s">
        <v>36</v>
      </c>
      <c r="B28" s="7" t="s">
        <v>1430</v>
      </c>
    </row>
    <row r="29" spans="1:2" ht="60">
      <c r="A29" s="47" t="s">
        <v>639</v>
      </c>
      <c r="B29" s="8" t="s">
        <v>1137</v>
      </c>
    </row>
    <row r="30" spans="1:2" ht="15">
      <c r="A30" s="47" t="s">
        <v>37</v>
      </c>
      <c r="B30" s="7" t="s">
        <v>1431</v>
      </c>
    </row>
    <row r="31" spans="1:2" ht="15">
      <c r="A31" s="47" t="s">
        <v>38</v>
      </c>
      <c r="B31" s="8" t="s">
        <v>1433</v>
      </c>
    </row>
    <row r="32" spans="1:2" ht="15">
      <c r="A32" s="47" t="s">
        <v>39</v>
      </c>
      <c r="B32" s="7" t="s">
        <v>40</v>
      </c>
    </row>
    <row r="33" spans="1:2" ht="45">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4ABB4B9B-F0F5-47C8-A017-1629B552359E}"/>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2025-05-20T18:05:55Z</dcterms:created>
  <dcterms:modified xsi:type="dcterms:W3CDTF">2025-05-20T18:05:55Z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ies>
</file>